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drawings/drawing2.xml" ContentType="application/vnd.openxmlformats-officedocument.drawing+xml"/>
  <Override PartName="/xl/drawings/charts/chart3.xml" ContentType="application/vnd.openxmlformats-officedocument.drawingml.char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32c4a8a9a44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au de Bord" sheetId="1" r:id="R906e4a2ef22c4aed"/>
    <x:sheet xmlns:r="http://schemas.openxmlformats.org/officeDocument/2006/relationships" name="Fournisseurs" sheetId="2" r:id="R8b33a655e4684e81"/>
    <x:sheet xmlns:r="http://schemas.openxmlformats.org/officeDocument/2006/relationships" name="Contacts" sheetId="3" r:id="R3ed69ab603aa46b8"/>
    <x:sheet xmlns:r="http://schemas.openxmlformats.org/officeDocument/2006/relationships" name="Commandes" sheetId="4" r:id="Rf5cab20de82d4f31"/>
    <x:sheet xmlns:r="http://schemas.openxmlformats.org/officeDocument/2006/relationships" name="Évaluations" sheetId="5" r:id="R66581e1d9ec8444e"/>
    <x:sheet xmlns:r="http://schemas.openxmlformats.org/officeDocument/2006/relationships" name="Statistiques" sheetId="6" r:id="R7026628d10704c5b"/>
    <x:sheet xmlns:r="http://schemas.openxmlformats.org/officeDocument/2006/relationships" name="Paramètres" sheetId="7" r:id="R02bb8dc501804efa"/>
    <x:sheet xmlns:r="http://schemas.openxmlformats.org/officeDocument/2006/relationships" name="Guide" sheetId="8" r:id="Rba0600bc24834e1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0.0"/>
    <x:numFmt numFmtId="201" formatCode="dd/mm/yyyy"/>
    <x:numFmt numFmtId="202" formatCode="#,##0.00 €"/>
    <x:numFmt numFmtId="203" formatCode="#,##0"/>
    <x:numFmt numFmtId="204" formatCode="#,##0 €"/>
    <x:numFmt numFmtId="205" formatCode="0"/>
  </x:numFmts>
  <x:fonts count="10">
    <x:font>
      <x:sz val="11"/>
      <x:name val="Carlito"/>
    </x:font>
    <x:font>
      <x:b/>
      <x:sz val="20"/>
      <x:color rgb="FFFFFFFF"/>
      <x:name val="Carlito"/>
    </x:font>
    <x:font>
      <x:sz val="11"/>
      <x:color rgb="FF0F4C5C"/>
      <x:name val="Carlito"/>
    </x:font>
    <x:font>
      <x:b/>
      <x:sz val="13"/>
      <x:color rgb="FF0F4C5C"/>
      <x:name val="Carlito"/>
    </x:font>
    <x:font>
      <x:b/>
      <x:sz val="11"/>
      <x:color rgb="FFFFFFFF"/>
      <x:name val="Carlito"/>
    </x:font>
    <x:font>
      <x:b/>
      <x:sz val="20"/>
      <x:color rgb="FFFFFFFF"/>
      <x:name val="Aptos"/>
    </x:font>
    <x:font>
      <x:sz val="11"/>
      <x:color rgb="FF0F4C5C"/>
      <x:name val="Aptos"/>
    </x:font>
    <x:font>
      <x:sz val="11"/>
      <x:name val="Aptos"/>
    </x:font>
    <x:font>
      <x:b/>
      <x:sz val="13"/>
      <x:color rgb="FF0F4C5C"/>
      <x:name val="Aptos"/>
    </x:font>
    <x:font>
      <x:b/>
      <x:sz val="18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F4C5C"/>
      </x:patternFill>
    </x:fill>
    <x:fill>
      <x:patternFill patternType="solid">
        <x:fgColor rgb="FFD9EAF7"/>
      </x:patternFill>
    </x:fill>
    <x:fill>
      <x:patternFill patternType="solid">
        <x:fgColor rgb="FFF3F7FA"/>
      </x:patternFill>
    </x:fill>
  </x:fills>
  <x:borders count="2">
    <x:border/>
    <x:border/>
  </x:borders>
  <x:cellStyleXfs count="1">
    <x:xf numFmtId="0" fontId="0" fillId="0" borderId="0"/>
  </x:cellStyleXfs>
  <x:cellXfs count="61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left"/>
    </x:xf>
    <x:xf numFmtId="0" fontId="2" fillId="3" borderId="0" xfId="0" applyNumberFormat="1" applyFont="1" applyFill="1" applyBorder="1" applyAlignment="1">
      <x:alignment horizontal="left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left"/>
    </x:xf>
    <x:xf numFmtId="0" fontId="2" fillId="3" borderId="1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horizont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wrapText="1"/>
    </x:xf>
    <x:xf numFmtId="0" fontId="4" fillId="2" borderId="1" xfId="0" applyNumberFormat="1" applyFont="1" applyFill="1" applyBorder="1" applyAlignment="1">
      <x:alignment horizontal="center" wrapText="1"/>
    </x:xf>
    <x:xf numFmtId="0" fontId="4" fillId="2" borderId="1" xfId="0" applyNumberFormat="1" applyFont="1" applyFill="1" applyBorder="1" applyAlignment="1">
      <x:alignment horizontal="center" vertical="center"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3" fontId="0" fillId="0" borderId="0" xfId="0" applyNumberFormat="1" applyFont="1" applyFill="1" applyBorder="1"/>
    <x:xf numFmtId="203" fontId="0" fillId="0" borderId="1" xfId="0" applyNumberFormat="1" applyFont="1" applyFill="1" applyBorder="1"/>
    <x:xf numFmtId="204" fontId="0" fillId="0" borderId="0" xfId="0" applyNumberFormat="1" applyFont="1" applyFill="1" applyBorder="1"/>
    <x:xf numFmtId="204" fontId="0" fillId="0" borderId="1" xfId="0" applyNumberFormat="1" applyFont="1" applyFill="1" applyBorder="1"/>
    <x:xf numFmtId="0" fontId="5" fillId="2" borderId="0" xfId="0" applyNumberFormat="1" applyFont="1" applyFill="1" applyBorder="1" applyAlignment="1">
      <x:alignment horizontal="left" vertical="center"/>
    </x:xf>
    <x:xf numFmtId="0" fontId="6" fillId="3" borderId="0" xfId="0" applyNumberFormat="1" applyFont="1" applyFill="1" applyBorder="1" applyAlignment="1">
      <x:alignment horizontal="left" vertical="center"/>
    </x:xf>
    <x:xf numFmtId="0" fontId="7" fillId="0" borderId="0" xfId="0" applyNumberFormat="1" applyFont="1" applyFill="1" applyBorder="1"/>
    <x:xf numFmtId="0" fontId="8" fillId="4" borderId="0" xfId="0" applyNumberFormat="1" applyFont="1" applyFill="1" applyBorder="1" applyAlignment="1">
      <x:alignment horizontal="center" vertical="center" wrapText="1"/>
    </x:xf>
    <x:xf numFmtId="0" fontId="5" fillId="2" borderId="1" xfId="0" applyNumberFormat="1" applyFont="1" applyFill="1" applyBorder="1" applyAlignment="1">
      <x:alignment horizontal="left" vertical="center"/>
    </x:xf>
    <x:xf numFmtId="0" fontId="6" fillId="3" borderId="1" xfId="0" applyNumberFormat="1" applyFont="1" applyFill="1" applyBorder="1" applyAlignment="1">
      <x:alignment horizontal="left" vertical="center"/>
    </x:xf>
    <x:xf numFmtId="0" fontId="7" fillId="0" borderId="1" xfId="0" applyNumberFormat="1" applyFont="1" applyFill="1" applyBorder="1"/>
    <x:xf numFmtId="0" fontId="8" fillId="4" borderId="1" xfId="0" applyNumberFormat="1" applyFont="1" applyFill="1" applyBorder="1" applyAlignment="1">
      <x:alignment horizontal="center" vertical="center" wrapText="1"/>
    </x:xf>
    <x:xf numFmtId="0" fontId="9" fillId="2" borderId="0" xfId="0" applyNumberFormat="1" applyFont="1" applyFill="1" applyBorder="1" applyAlignment="1">
      <x:alignment horizontal="center" vertical="center" wrapText="1"/>
    </x:xf>
    <x:xf numFmtId="0" fontId="9" fillId="2" borderId="1" xfId="0" applyNumberFormat="1" applyFont="1" applyFill="1" applyBorder="1" applyAlignment="1">
      <x:alignment horizontal="center" vertical="center" wrapText="1"/>
    </x:xf>
    <x:xf numFmtId="0" fontId="2" fillId="4" borderId="0" xfId="0" applyNumberFormat="1" applyFont="1" applyFill="1" applyBorder="1"/>
    <x:xf numFmtId="0" fontId="2" fillId="4" borderId="0" xfId="0" applyNumberFormat="1" applyFont="1" applyFill="1" applyBorder="1" applyAlignment="1">
      <x:alignment wrapText="1"/>
    </x:xf>
    <x:xf numFmtId="0" fontId="2" fillId="4" borderId="1" xfId="0" applyNumberFormat="1" applyFont="1" applyFill="1" applyBorder="1"/>
    <x:xf numFmtId="0" fontId="2" fillId="4" borderId="1" xfId="0" applyNumberFormat="1" applyFont="1" applyFill="1" applyBorder="1" applyAlignment="1">
      <x:alignment wrapText="1"/>
    </x:xf>
    <x:xf numFmtId="205" fontId="0" fillId="0" borderId="0" xfId="0" applyNumberFormat="1" applyFont="1" applyFill="1" applyBorder="1"/>
  </x:cellXfs>
  <x:cellStyles count="1">
    <x:cellStyle name="Normal" xfId="0"/>
  </x:cellStyles>
  <x:dxfs count="4">
    <x:dxf>
      <x:font>
        <x:color rgb="FF166534"/>
      </x:font>
      <x:fill>
        <x:patternFill patternType="solid">
          <x:bgColor rgb="FFDCFCE7"/>
        </x:patternFill>
      </x:fill>
    </x:dxf>
    <x:dxf>
      <x:font>
        <x:color rgb="FF92400E"/>
      </x:font>
      <x:fill>
        <x:patternFill patternType="solid">
          <x:bgColor rgb="FFFEF3C7"/>
        </x:patternFill>
      </x:fill>
    </x:dxf>
    <x:dxf>
      <x:font>
        <x:color rgb="FF991B1B"/>
      </x:font>
      <x:fill>
        <x:patternFill patternType="solid">
          <x:bgColor rgb="FFFEE2E2"/>
        </x:patternFill>
      </x:fill>
    </x:dxf>
    <x:dxf>
      <x:font>
        <x:color rgb="FF991B1B"/>
      </x:font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33d0315d4e42c0" /><Relationship Type="http://schemas.openxmlformats.org/officeDocument/2006/relationships/theme" Target="/xl/theme/theme1.xml" Id="R09e2ad7151874aa1" /><Relationship Type="http://schemas.openxmlformats.org/officeDocument/2006/relationships/sharedStrings" Target="/xl/sharedStrings.xml" Id="R94a87d242c3e497e" /><Relationship Type="http://schemas.openxmlformats.org/officeDocument/2006/relationships/worksheet" Target="/xl/worksheets/sheet1.xml" Id="R906e4a2ef22c4aed" /><Relationship Type="http://schemas.openxmlformats.org/officeDocument/2006/relationships/worksheet" Target="/xl/worksheets/sheet2.xml" Id="R8b33a655e4684e81" /><Relationship Type="http://schemas.openxmlformats.org/officeDocument/2006/relationships/worksheet" Target="/xl/worksheets/sheet3.xml" Id="R3ed69ab603aa46b8" /><Relationship Type="http://schemas.openxmlformats.org/officeDocument/2006/relationships/worksheet" Target="/xl/worksheets/sheet4.xml" Id="Rf5cab20de82d4f31" /><Relationship Type="http://schemas.openxmlformats.org/officeDocument/2006/relationships/worksheet" Target="/xl/worksheets/sheet5.xml" Id="R66581e1d9ec8444e" /><Relationship Type="http://schemas.openxmlformats.org/officeDocument/2006/relationships/worksheet" Target="/xl/worksheets/sheet6.xml" Id="R7026628d10704c5b" /><Relationship Type="http://schemas.openxmlformats.org/officeDocument/2006/relationships/worksheet" Target="/xl/worksheets/sheet7.xml" Id="R02bb8dc501804efa" /><Relationship Type="http://schemas.openxmlformats.org/officeDocument/2006/relationships/worksheet" Target="/xl/worksheets/sheet8.xml" Id="Rba0600bc24834e1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aef0e368e72643b1" /><Relationship Type="http://schemas.openxmlformats.org/officeDocument/2006/relationships/chart" Target="/xl/drawings/charts/chart2.xml" Id="R280169f90199439d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3.xml" Id="R5396c04b05484915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Fournisseurs et achats par catégorie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Nb fournisseurs</c:v>
          </c:tx>
          <c:cat>
            <c:strRef>
              <c:f>'Statistiques'!$D$2:$D$13</c:f>
              <c:strCache>
                <c:ptCount val="0"/>
              </c:strCache>
            </c:strRef>
          </c:cat>
          <c:val>
            <c:numRef>
              <c:f>'Statistiques'!$E$2:$E$13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Montant commandes TTC</c:v>
          </c:tx>
          <c:cat>
            <c:strRef>
              <c:f>'Statistiques'!$D$2:$D$13</c:f>
              <c:strCache>
                <c:ptCount val="0"/>
              </c:strCache>
            </c:strRef>
          </c:cat>
          <c:val>
            <c:numRef>
              <c:f>'Statistiques'!$F$2:$F$13</c:f>
              <c:numCache>
                <c:formatCode>#,##0 €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Répartition par conditions de paiement</a:t>
            </a:r>
          </a:p>
        </c:rich>
      </c:tx>
      <c:overlay val="0"/>
    </c:title>
    <c:autoTitleDeleted val="0"/>
    <c:plotArea>
      <c:layout/>
      <c:pieChart>
        <c:ser>
          <c:idx val="0"/>
          <c:order val="0"/>
          <c:tx>
            <c:v>Nb fournisseurs</c:v>
          </c:tx>
          <c:cat>
            <c:strRef>
              <c:f>'Statistiques'!$H$2:$H$6</c:f>
              <c:strCache>
                <c:ptCount val="0"/>
              </c:strCache>
            </c:strRef>
          </c:cat>
          <c:val>
            <c:numRef>
              <c:f>'Statistiques'!$I$2:$I$6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Chart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Analyse par catégorie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Nb fournisseurs</c:v>
          </c:tx>
          <c:cat>
            <c:strRef>
              <c:f>'Statistiques'!$D$2:$D$13</c:f>
              <c:strCache>
                <c:ptCount val="0"/>
              </c:strCache>
            </c:strRef>
          </c:cat>
          <c:val>
            <c:numRef>
              <c:f>'Statistiques'!$E$2:$E$13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Montant commandes TTC</c:v>
          </c:tx>
          <c:cat>
            <c:strRef>
              <c:f>'Statistiques'!$D$2:$D$13</c:f>
              <c:strCache>
                <c:ptCount val="0"/>
              </c:strCache>
            </c:strRef>
          </c:cat>
          <c:val>
            <c:numRef>
              <c:f>'Statistiques'!$F$2:$F$13</c:f>
              <c:numCache>
                <c:formatCode>#,##0 €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11</xdr:row>
      <xdr:rowOff>0</xdr:rowOff>
    </xdr:from>
    <xdr:to>
      <xdr:col>6</xdr:col>
      <xdr:colOff>0</xdr:colOff>
      <xdr:row>30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aef0e368e72643b1"/>
        </a:graphicData>
      </a:graphic>
    </xdr:graphicFrame>
    <xdr:clientData/>
  </xdr:twoCellAnchor>
  <xdr:twoCellAnchor>
    <xdr:from>
      <xdr:col>6</xdr:col>
      <xdr:colOff>0</xdr:colOff>
      <xdr:row>11</xdr:row>
      <xdr:rowOff>0</xdr:rowOff>
    </xdr:from>
    <xdr:to>
      <xdr:col>11</xdr:col>
      <xdr:colOff>0</xdr:colOff>
      <xdr:row>30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280169f90199439d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10</xdr:col>
      <xdr:colOff>0</xdr:colOff>
      <xdr:row>1</xdr:row>
      <xdr:rowOff>0</xdr:rowOff>
    </xdr:from>
    <xdr:to>
      <xdr:col>18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396c04b05484915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FournisseursTable" displayName="FournisseursTable" ref="A1:Z201" headerRowCount="1">
  <x:tableColumns count="26">
    <x:tableColumn id="1" name="ID Fournisseur"/>
    <x:tableColumn id="2" name="Nom de l'entreprise"/>
    <x:tableColumn id="3" name="Raison sociale"/>
    <x:tableColumn id="4" name="Catégorie"/>
    <x:tableColumn id="5" name="Secteur d'activité"/>
    <x:tableColumn id="6" name="Contact principal"/>
    <x:tableColumn id="7" name="Fonction"/>
    <x:tableColumn id="8" name="Téléphone"/>
    <x:tableColumn id="9" name="Mobile"/>
    <x:tableColumn id="10" name="Email"/>
    <x:tableColumn id="11" name="Site web"/>
    <x:tableColumn id="12" name="Adresse"/>
    <x:tableColumn id="13" name="Code postal"/>
    <x:tableColumn id="14" name="Ville"/>
    <x:tableColumn id="15" name="Pays"/>
    <x:tableColumn id="16" name="Numéro TVA"/>
    <x:tableColumn id="17" name="SIRET"/>
    <x:tableColumn id="18" name="Conditions de paiement"/>
    <x:tableColumn id="19" name="Délai de livraison"/>
    <x:tableColumn id="20" name="Mode de livraison"/>
    <x:tableColumn id="21" name="Devise"/>
    <x:tableColumn id="22" name="Note fournisseur"/>
    <x:tableColumn id="23" name="Statut"/>
    <x:tableColumn id="24" name="Dernière commande"/>
    <x:tableColumn id="25" name="Produits fournis"/>
    <x:tableColumn id="26" name="Observations"/>
  </x:tableColumns>
  <x:tableStyleInfo name="TableStyleMedium2" showRowStripes="1"/>
</x:table>
</file>

<file path=xl/tables/table2.xml><?xml version="1.0" encoding="utf-8"?>
<x:table xmlns:x="http://schemas.openxmlformats.org/spreadsheetml/2006/main" id="2" name="ContactsTable" displayName="ContactsTable" ref="A1:L121" headerRowCount="1">
  <x:tableColumns count="12">
    <x:tableColumn id="1" name="ID Contact"/>
    <x:tableColumn id="2" name="ID Fournisseur"/>
    <x:tableColumn id="3" name="Fournisseur"/>
    <x:tableColumn id="4" name="Prénom"/>
    <x:tableColumn id="5" name="Nom"/>
    <x:tableColumn id="6" name="Fonction"/>
    <x:tableColumn id="7" name="Email"/>
    <x:tableColumn id="8" name="Téléphone"/>
    <x:tableColumn id="9" name="Mobile"/>
    <x:tableColumn id="10" name="Type de contact"/>
    <x:tableColumn id="11" name="Statut"/>
    <x:tableColumn id="12" name="Notes"/>
  </x:tableColumns>
  <x:tableStyleInfo name="TableStyleMedium2" showRowStripes="1"/>
</x:table>
</file>

<file path=xl/tables/table3.xml><?xml version="1.0" encoding="utf-8"?>
<x:table xmlns:x="http://schemas.openxmlformats.org/spreadsheetml/2006/main" id="3" name="CommandesTable" displayName="CommandesTable" ref="A1:O501" headerRowCount="1">
  <x:tableColumns count="15">
    <x:tableColumn id="1" name="ID Commande"/>
    <x:tableColumn id="2" name="Date"/>
    <x:tableColumn id="3" name="ID Fournisseur"/>
    <x:tableColumn id="4" name="Fournisseur"/>
    <x:tableColumn id="5" name="Catégorie"/>
    <x:tableColumn id="6" name="Montant HT"/>
    <x:tableColumn id="7" name="TVA %"/>
    <x:tableColumn id="8" name="Montant TTC"/>
    <x:tableColumn id="9" name="Statut commande"/>
    <x:tableColumn id="10" name="Date livraison prévue"/>
    <x:tableColumn id="11" name="Date livraison réelle"/>
    <x:tableColumn id="12" name="Délai réel (jours)"/>
    <x:tableColumn id="13" name="Écart délai"/>
    <x:tableColumn id="14" name="Responsable"/>
    <x:tableColumn id="15" name="Commentaires"/>
  </x:tableColumns>
  <x:tableStyleInfo name="TableStyleMedium2" showRowStripes="1"/>
</x:table>
</file>

<file path=xl/tables/table4.xml><?xml version="1.0" encoding="utf-8"?>
<x:table xmlns:x="http://schemas.openxmlformats.org/spreadsheetml/2006/main" id="4" name="EvaluationsTable" displayName="EvaluationsTable" ref="A1:L201" headerRowCount="1">
  <x:tableColumns count="12">
    <x:tableColumn id="1" name="ID Évaluation"/>
    <x:tableColumn id="2" name="Date"/>
    <x:tableColumn id="3" name="ID Fournisseur"/>
    <x:tableColumn id="4" name="Fournisseur"/>
    <x:tableColumn id="5" name="Qualité /5"/>
    <x:tableColumn id="6" name="Prix /5"/>
    <x:tableColumn id="7" name="Délai /5"/>
    <x:tableColumn id="8" name="Communication /5"/>
    <x:tableColumn id="9" name="Service après-vente /5"/>
    <x:tableColumn id="10" name="Score global"/>
    <x:tableColumn id="11" name="Niveau"/>
    <x:tableColumn id="12" name="Commentair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2b52624f8ded4561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c57755fda83749ac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7f0f3bddf5114ef6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dccdc305c0654d70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086d7c487ade4adb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drawing" Target="/xl/drawings/drawing2.xml" Id="R8b418f346fd342df" /></Relationships>
</file>

<file path=xl/worksheets/sheet1.xml><?xml version="1.0" encoding="utf-8"?>
<x:worksheet xmlns:x="http://schemas.openxmlformats.org/spreadsheetml/2006/main">
  <x:sheetFormatPr defaultRowHeight="15"/>
  <x:sheetData>
    <x:row r="1" ht="24" hidden="0" customHeight="1">
      <x:c r="A1" s="46" t="str">
        <x:v>Excel-Facile Premium • Fiche Fournisseurs</x:v>
      </x:c>
      <x:c r="B1" s="46"/>
      <x:c r="C1" s="46"/>
      <x:c r="D1" s="46"/>
      <x:c r="E1" s="46"/>
      <x:c r="F1" s="46"/>
      <x:c r="G1" s="46"/>
      <x:c r="H1" s="46"/>
      <x:c r="I1" s="46"/>
      <x:c r="J1" s="46"/>
      <x:c r="K1" s="46"/>
    </x:row>
    <x:row r="2" ht="15" hidden="0" customHeight="1">
      <x:c r="A2" s="47" t="str">
        <x:v>Tableau de bord de gestion des fournisseurs — modèle professionnel en français</x:v>
      </x:c>
      <x:c r="B2" s="47"/>
      <x:c r="C2" s="47"/>
      <x:c r="D2" s="47"/>
      <x:c r="E2" s="47"/>
      <x:c r="F2" s="47"/>
      <x:c r="G2" s="47"/>
      <x:c r="H2" s="47"/>
      <x:c r="I2" s="47"/>
      <x:c r="J2" s="47"/>
      <x:c r="K2" s="47"/>
    </x:row>
    <x:row r="3" ht="15" hidden="0" customHeight="1">
      <x:c r="A3" s="48"/>
      <x:c r="B3" s="48"/>
      <x:c r="C3" s="48"/>
      <x:c r="D3" s="48"/>
      <x:c r="E3" s="48"/>
      <x:c r="F3" s="48"/>
      <x:c r="G3" s="48"/>
      <x:c r="H3" s="48"/>
      <x:c r="I3" s="48"/>
      <x:c r="J3" s="48"/>
      <x:c r="K3" s="48"/>
    </x:row>
    <x:row r="4" ht="15.600000381469727" hidden="0" customHeight="1">
      <x:c r="A4" s="49" t="str">
        <x:f>"👥 Fournisseurs"&amp;CHAR(10)&amp;Statistiques!B2</x:f>
        <x:v>👥 Fournisseurs
200</x:v>
      </x:c>
      <x:c r="B4" s="49"/>
      <x:c r="C4" s="49"/>
      <x:c r="D4" s="49" t="str">
        <x:f>"✅ Actifs"&amp;CHAR(10)&amp;Statistiques!B3</x:f>
        <x:v>✅ Actifs
129</x:v>
      </x:c>
      <x:c r="E4" s="49"/>
      <x:c r="F4" s="49"/>
      <x:c r="G4" s="49" t="str">
        <x:f>"⚠️ À surveiller"&amp;CHAR(10)&amp;Statistiques!B4</x:f>
        <x:v>⚠️ À surveiller
58</x:v>
      </x:c>
      <x:c r="H4" s="49"/>
      <x:c r="I4" s="49"/>
      <x:c r="J4" s="48"/>
      <x:c r="K4" s="48"/>
    </x:row>
    <x:row r="5" ht="15.600000381469727" hidden="0" customHeight="1">
      <x:c r="A5" s="49"/>
      <x:c r="B5" s="49"/>
      <x:c r="C5" s="49"/>
      <x:c r="D5" s="49"/>
      <x:c r="E5" s="49"/>
      <x:c r="F5" s="49"/>
      <x:c r="G5" s="49"/>
      <x:c r="H5" s="49"/>
      <x:c r="I5" s="49"/>
      <x:c r="J5" s="48"/>
      <x:c r="K5" s="48"/>
    </x:row>
    <x:row r="6" ht="15.600000381469727" hidden="0" customHeight="1">
      <x:c r="A6" s="49"/>
      <x:c r="B6" s="49"/>
      <x:c r="C6" s="49"/>
      <x:c r="D6" s="49"/>
      <x:c r="E6" s="49"/>
      <x:c r="F6" s="49"/>
      <x:c r="G6" s="49"/>
      <x:c r="H6" s="49"/>
      <x:c r="I6" s="49"/>
      <x:c r="J6" s="48"/>
      <x:c r="K6" s="48"/>
    </x:row>
    <x:row r="7" ht="15" hidden="0" customHeight="1">
      <x:c r="A7" s="48"/>
      <x:c r="B7" s="48"/>
      <x:c r="C7" s="48"/>
      <x:c r="D7" s="48"/>
      <x:c r="E7" s="48"/>
      <x:c r="F7" s="48"/>
      <x:c r="G7" s="48"/>
      <x:c r="H7" s="48"/>
      <x:c r="I7" s="48"/>
      <x:c r="J7" s="48"/>
      <x:c r="K7" s="48"/>
    </x:row>
    <x:row r="8" ht="15.600000381469727" hidden="0" customHeight="1">
      <x:c r="A8" s="49" t="str">
        <x:f>"⭐ Note moyenne"&amp;CHAR(10)&amp;ROUND(Statistiques!B6,1)&amp;" / 5"</x:f>
        <x:v>⭐ Note moyenne
3.9 / 5</x:v>
      </x:c>
      <x:c r="B8" s="49"/>
      <x:c r="C8" s="49"/>
      <x:c r="D8" s="49" t="str">
        <x:f>"💶 Achats TTC"&amp;CHAR(10)&amp;TEXT(Statistiques!B7,"# ##0 €")</x:f>
        <x:v>💶 Achats TTC
4563 133 €</x:v>
      </x:c>
      <x:c r="E8" s="49"/>
      <x:c r="F8" s="49"/>
      <x:c r="G8" s="49" t="str">
        <x:f>"🚚 Commandes retard"&amp;CHAR(10)&amp;Statistiques!B9</x:f>
        <x:v>🚚 Commandes retard
104</x:v>
      </x:c>
      <x:c r="H8" s="49"/>
      <x:c r="I8" s="49"/>
      <x:c r="J8" s="48"/>
      <x:c r="K8" s="48"/>
    </x:row>
    <x:row r="9" ht="15.600000381469727" hidden="0" customHeight="1">
      <x:c r="A9" s="49"/>
      <x:c r="B9" s="49"/>
      <x:c r="C9" s="49"/>
      <x:c r="D9" s="49"/>
      <x:c r="E9" s="49"/>
      <x:c r="F9" s="49"/>
      <x:c r="G9" s="49"/>
      <x:c r="H9" s="49"/>
      <x:c r="I9" s="49"/>
      <x:c r="J9" s="48"/>
      <x:c r="K9" s="48"/>
    </x:row>
    <x:row r="10" ht="15.600000381469727" hidden="0" customHeight="1">
      <x:c r="A10" s="49"/>
      <x:c r="B10" s="49"/>
      <x:c r="C10" s="49"/>
      <x:c r="D10" s="49"/>
      <x:c r="E10" s="49"/>
      <x:c r="F10" s="49"/>
      <x:c r="G10" s="49"/>
      <x:c r="H10" s="49"/>
      <x:c r="I10" s="49"/>
      <x:c r="J10" s="48"/>
      <x:c r="K10" s="48"/>
    </x:row>
    <x:row r="11" ht="15" hidden="0" customHeight="1">
      <x:c r="A11" s="48"/>
      <x:c r="B11" s="48"/>
      <x:c r="C11" s="48"/>
      <x:c r="D11" s="48"/>
      <x:c r="E11" s="48"/>
      <x:c r="F11" s="48"/>
      <x:c r="G11" s="48"/>
      <x:c r="H11" s="48"/>
      <x:c r="I11" s="48"/>
      <x:c r="J11" s="48"/>
      <x:c r="K11" s="48"/>
    </x:row>
    <x:row r="12" ht="15" hidden="0" customHeight="1">
      <x:c r="A12" s="48"/>
      <x:c r="B12" s="48"/>
      <x:c r="C12" s="48"/>
      <x:c r="D12" s="48"/>
      <x:c r="E12" s="48"/>
      <x:c r="F12" s="48"/>
      <x:c r="G12" s="48"/>
      <x:c r="H12" s="48"/>
      <x:c r="I12" s="48"/>
      <x:c r="J12" s="48"/>
      <x:c r="K12" s="48"/>
    </x:row>
    <x:row r="13" ht="15" hidden="0" customHeight="1">
      <x:c r="A13" s="48"/>
      <x:c r="B13" s="48"/>
      <x:c r="C13" s="48"/>
      <x:c r="D13" s="48"/>
      <x:c r="E13" s="48"/>
      <x:c r="F13" s="48"/>
      <x:c r="G13" s="48"/>
      <x:c r="H13" s="48"/>
      <x:c r="I13" s="48"/>
      <x:c r="J13" s="48"/>
      <x:c r="K13" s="48"/>
    </x:row>
    <x:row r="14" ht="15" hidden="0" customHeight="1">
      <x:c r="A14" s="48"/>
      <x:c r="B14" s="48"/>
      <x:c r="C14" s="48"/>
      <x:c r="D14" s="48"/>
      <x:c r="E14" s="48"/>
      <x:c r="F14" s="48"/>
      <x:c r="G14" s="48"/>
      <x:c r="H14" s="48"/>
      <x:c r="I14" s="48"/>
      <x:c r="J14" s="48"/>
      <x:c r="K14" s="48"/>
    </x:row>
    <x:row r="15" ht="15" hidden="0" customHeight="1">
      <x:c r="A15" s="48"/>
      <x:c r="B15" s="48"/>
      <x:c r="C15" s="48"/>
      <x:c r="D15" s="48"/>
      <x:c r="E15" s="48"/>
      <x:c r="F15" s="48"/>
      <x:c r="G15" s="48"/>
      <x:c r="H15" s="48"/>
      <x:c r="I15" s="48"/>
      <x:c r="J15" s="48"/>
      <x:c r="K15" s="48"/>
    </x:row>
    <x:row r="16" ht="15" hidden="0" customHeight="1">
      <x:c r="A16" s="48"/>
      <x:c r="B16" s="48"/>
      <x:c r="C16" s="48"/>
      <x:c r="D16" s="48"/>
      <x:c r="E16" s="48"/>
      <x:c r="F16" s="48"/>
      <x:c r="G16" s="48"/>
      <x:c r="H16" s="48"/>
      <x:c r="I16" s="48"/>
      <x:c r="J16" s="48"/>
      <x:c r="K16" s="48"/>
    </x:row>
    <x:row r="17" ht="15" hidden="0" customHeight="1">
      <x:c r="A17" s="48"/>
      <x:c r="B17" s="48"/>
      <x:c r="C17" s="48"/>
      <x:c r="D17" s="48"/>
      <x:c r="E17" s="48"/>
      <x:c r="F17" s="48"/>
      <x:c r="G17" s="48"/>
      <x:c r="H17" s="48"/>
      <x:c r="I17" s="48"/>
      <x:c r="J17" s="48"/>
      <x:c r="K17" s="48"/>
    </x:row>
    <x:row r="18" ht="15" hidden="0" customHeight="1">
      <x:c r="A18" s="48"/>
      <x:c r="B18" s="48"/>
      <x:c r="C18" s="48"/>
      <x:c r="D18" s="48"/>
      <x:c r="E18" s="48"/>
      <x:c r="F18" s="48"/>
      <x:c r="G18" s="48"/>
      <x:c r="H18" s="48"/>
      <x:c r="I18" s="48"/>
      <x:c r="J18" s="48"/>
      <x:c r="K18" s="48"/>
    </x:row>
    <x:row r="19" ht="15" hidden="0" customHeight="1">
      <x:c r="A19" s="48"/>
      <x:c r="B19" s="48"/>
      <x:c r="C19" s="48"/>
      <x:c r="D19" s="48"/>
      <x:c r="E19" s="48"/>
      <x:c r="F19" s="48"/>
      <x:c r="G19" s="48"/>
      <x:c r="H19" s="48"/>
      <x:c r="I19" s="48"/>
      <x:c r="J19" s="48"/>
      <x:c r="K19" s="48"/>
    </x:row>
    <x:row r="20" ht="15" hidden="0" customHeight="1">
      <x:c r="A20" s="48"/>
      <x:c r="B20" s="48"/>
      <x:c r="C20" s="48"/>
      <x:c r="D20" s="48"/>
      <x:c r="E20" s="48"/>
      <x:c r="F20" s="48"/>
      <x:c r="G20" s="48"/>
      <x:c r="H20" s="48"/>
      <x:c r="I20" s="48"/>
      <x:c r="J20" s="48"/>
      <x:c r="K20" s="48"/>
    </x:row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  <x:row r="61"/>
    <x:row r="62"/>
    <x:row r="63"/>
    <x:row r="64"/>
    <x:row r="65"/>
    <x:row r="66"/>
    <x:row r="67"/>
    <x:row r="68"/>
    <x:row r="69"/>
    <x:row r="70"/>
    <x:row r="71"/>
    <x:row r="72"/>
    <x:row r="73"/>
    <x:row r="74"/>
    <x:row r="75"/>
    <x:row r="76"/>
    <x:row r="77"/>
    <x:row r="78"/>
    <x:row r="79"/>
    <x:row r="80"/>
    <x:row r="81"/>
    <x:row r="82"/>
    <x:row r="83"/>
    <x:row r="84"/>
    <x:row r="85"/>
    <x:row r="86"/>
    <x:row r="87"/>
    <x:row r="88"/>
    <x:row r="89"/>
    <x:row r="90"/>
    <x:row r="91"/>
    <x:row r="92"/>
    <x:row r="93"/>
    <x:row r="94"/>
    <x:row r="95"/>
    <x:row r="96"/>
    <x:row r="97"/>
    <x:row r="98"/>
    <x:row r="99"/>
    <x:row r="100"/>
    <x:row r="101"/>
    <x:row r="102"/>
    <x:row r="103"/>
    <x:row r="104"/>
    <x:row r="105"/>
    <x:row r="106"/>
    <x:row r="107"/>
    <x:row r="108"/>
    <x:row r="109"/>
    <x:row r="110"/>
    <x:row r="111"/>
    <x:row r="112"/>
    <x:row r="113"/>
    <x:row r="114"/>
    <x:row r="115"/>
    <x:row r="116"/>
    <x:row r="117"/>
    <x:row r="118"/>
    <x:row r="119"/>
    <x:row r="120"/>
    <x:row r="121"/>
    <x:row r="122"/>
    <x:row r="123"/>
    <x:row r="124"/>
    <x:row r="125"/>
    <x:row r="126"/>
    <x:row r="127"/>
    <x:row r="128"/>
    <x:row r="129"/>
    <x:row r="130"/>
    <x:row r="131"/>
    <x:row r="132"/>
    <x:row r="133"/>
    <x:row r="134"/>
    <x:row r="135"/>
    <x:row r="136"/>
    <x:row r="137"/>
    <x:row r="138"/>
    <x:row r="139"/>
    <x:row r="140"/>
    <x:row r="141"/>
    <x:row r="142"/>
    <x:row r="143"/>
    <x:row r="144"/>
    <x:row r="145"/>
    <x:row r="146"/>
    <x:row r="147"/>
    <x:row r="148"/>
    <x:row r="149"/>
    <x:row r="150"/>
    <x:row r="151"/>
    <x:row r="152"/>
    <x:row r="153"/>
    <x:row r="154"/>
    <x:row r="155"/>
    <x:row r="156"/>
    <x:row r="157"/>
    <x:row r="158"/>
    <x:row r="159"/>
    <x:row r="160"/>
    <x:row r="161"/>
    <x:row r="162"/>
    <x:row r="163"/>
    <x:row r="164"/>
    <x:row r="165"/>
    <x:row r="166"/>
    <x:row r="167"/>
    <x:row r="168"/>
    <x:row r="169"/>
    <x:row r="170"/>
    <x:row r="171"/>
    <x:row r="172"/>
    <x:row r="173"/>
    <x:row r="174"/>
    <x:row r="175"/>
    <x:row r="176"/>
    <x:row r="177"/>
    <x:row r="178"/>
    <x:row r="179"/>
    <x:row r="180"/>
    <x:row r="181"/>
    <x:row r="182"/>
    <x:row r="183"/>
    <x:row r="184"/>
    <x:row r="185"/>
    <x:row r="186"/>
    <x:row r="187"/>
    <x:row r="188"/>
    <x:row r="189"/>
    <x:row r="190"/>
    <x:row r="191"/>
    <x:row r="192"/>
    <x:row r="193"/>
    <x:row r="194"/>
    <x:row r="195"/>
    <x:row r="196"/>
    <x:row r="197"/>
    <x:row r="198"/>
    <x:row r="199"/>
    <x:row r="200"/>
    <x:row r="201"/>
    <x:row r="202"/>
    <x:row r="203"/>
    <x:row r="204"/>
    <x:row r="205"/>
    <x:row r="206"/>
    <x:row r="207"/>
    <x:row r="208"/>
    <x:row r="209"/>
    <x:row r="210"/>
    <x:row r="211"/>
    <x:row r="212"/>
    <x:row r="213"/>
    <x:row r="214"/>
    <x:row r="215"/>
    <x:row r="216"/>
    <x:row r="217"/>
    <x:row r="218"/>
    <x:row r="219"/>
    <x:row r="220"/>
    <x:row r="221"/>
    <x:row r="222"/>
    <x:row r="223"/>
    <x:row r="224"/>
    <x:row r="225"/>
    <x:row r="226"/>
    <x:row r="227"/>
    <x:row r="228"/>
    <x:row r="229"/>
    <x:row r="230"/>
    <x:row r="231"/>
    <x:row r="232"/>
    <x:row r="233"/>
    <x:row r="234"/>
    <x:row r="235"/>
    <x:row r="236"/>
    <x:row r="237"/>
    <x:row r="238"/>
    <x:row r="239"/>
    <x:row r="240"/>
    <x:row r="241"/>
    <x:row r="242"/>
    <x:row r="243"/>
    <x:row r="244"/>
    <x:row r="245"/>
    <x:row r="246"/>
    <x:row r="247"/>
    <x:row r="248"/>
    <x:row r="249"/>
    <x:row r="250"/>
    <x:row r="251"/>
    <x:row r="252"/>
    <x:row r="253"/>
    <x:row r="254"/>
    <x:row r="255"/>
    <x:row r="256"/>
    <x:row r="257"/>
    <x:row r="258"/>
    <x:row r="259"/>
    <x:row r="260"/>
    <x:row r="261"/>
    <x:row r="262"/>
    <x:row r="263"/>
    <x:row r="264"/>
    <x:row r="265"/>
    <x:row r="266"/>
    <x:row r="267"/>
    <x:row r="268"/>
    <x:row r="269"/>
    <x:row r="270"/>
    <x:row r="271"/>
    <x:row r="272"/>
    <x:row r="273"/>
    <x:row r="274"/>
    <x:row r="275"/>
    <x:row r="276"/>
    <x:row r="277"/>
    <x:row r="278"/>
    <x:row r="279"/>
    <x:row r="280"/>
    <x:row r="281"/>
    <x:row r="282"/>
    <x:row r="283"/>
    <x:row r="284"/>
    <x:row r="285"/>
    <x:row r="286"/>
    <x:row r="287"/>
    <x:row r="288"/>
    <x:row r="289"/>
    <x:row r="290"/>
    <x:row r="291"/>
    <x:row r="292"/>
    <x:row r="293"/>
    <x:row r="294"/>
    <x:row r="295"/>
    <x:row r="296"/>
    <x:row r="297"/>
    <x:row r="298"/>
    <x:row r="299"/>
    <x:row r="300"/>
    <x:row r="301"/>
    <x:row r="302"/>
    <x:row r="303"/>
    <x:row r="304"/>
    <x:row r="305"/>
    <x:row r="306"/>
    <x:row r="307"/>
    <x:row r="308"/>
    <x:row r="309"/>
    <x:row r="310"/>
    <x:row r="311"/>
    <x:row r="312"/>
    <x:row r="313"/>
    <x:row r="314"/>
    <x:row r="315"/>
    <x:row r="316"/>
    <x:row r="317"/>
    <x:row r="318"/>
    <x:row r="319"/>
    <x:row r="320"/>
    <x:row r="321"/>
    <x:row r="322"/>
    <x:row r="323"/>
    <x:row r="324"/>
    <x:row r="325"/>
    <x:row r="326"/>
    <x:row r="327"/>
    <x:row r="328"/>
    <x:row r="329"/>
    <x:row r="330"/>
    <x:row r="331"/>
    <x:row r="332"/>
    <x:row r="333"/>
    <x:row r="334"/>
    <x:row r="335"/>
    <x:row r="336"/>
    <x:row r="337"/>
    <x:row r="338"/>
    <x:row r="339"/>
    <x:row r="340"/>
    <x:row r="341"/>
    <x:row r="342"/>
    <x:row r="343"/>
    <x:row r="344"/>
    <x:row r="345"/>
    <x:row r="346"/>
    <x:row r="347"/>
    <x:row r="348"/>
    <x:row r="349"/>
    <x:row r="350"/>
    <x:row r="351"/>
    <x:row r="352"/>
    <x:row r="353"/>
    <x:row r="354"/>
    <x:row r="355"/>
    <x:row r="356"/>
    <x:row r="357"/>
    <x:row r="358"/>
    <x:row r="359"/>
    <x:row r="360"/>
    <x:row r="361"/>
    <x:row r="362"/>
    <x:row r="363"/>
    <x:row r="364"/>
    <x:row r="365"/>
    <x:row r="366"/>
    <x:row r="367"/>
    <x:row r="368"/>
    <x:row r="369"/>
    <x:row r="370"/>
    <x:row r="371"/>
    <x:row r="372"/>
    <x:row r="373"/>
    <x:row r="374"/>
    <x:row r="375"/>
    <x:row r="376"/>
    <x:row r="377"/>
    <x:row r="378"/>
    <x:row r="379"/>
    <x:row r="380"/>
    <x:row r="381"/>
    <x:row r="382"/>
    <x:row r="383"/>
    <x:row r="384"/>
    <x:row r="385"/>
    <x:row r="386"/>
    <x:row r="387"/>
    <x:row r="388"/>
    <x:row r="389"/>
    <x:row r="390"/>
    <x:row r="391"/>
    <x:row r="392"/>
    <x:row r="393"/>
    <x:row r="394"/>
    <x:row r="395"/>
    <x:row r="396"/>
    <x:row r="397"/>
    <x:row r="398"/>
    <x:row r="399"/>
    <x:row r="400"/>
    <x:row r="401"/>
    <x:row r="402"/>
    <x:row r="403"/>
    <x:row r="404"/>
    <x:row r="405"/>
    <x:row r="406"/>
    <x:row r="407"/>
    <x:row r="408"/>
    <x:row r="409"/>
    <x:row r="410"/>
    <x:row r="411"/>
    <x:row r="412"/>
    <x:row r="413"/>
    <x:row r="414"/>
    <x:row r="415"/>
    <x:row r="416"/>
    <x:row r="417"/>
    <x:row r="418"/>
    <x:row r="419"/>
    <x:row r="420"/>
    <x:row r="421"/>
    <x:row r="422"/>
    <x:row r="423"/>
    <x:row r="424"/>
    <x:row r="425"/>
    <x:row r="426"/>
    <x:row r="427"/>
    <x:row r="428"/>
    <x:row r="429"/>
    <x:row r="430"/>
    <x:row r="431"/>
    <x:row r="432"/>
    <x:row r="433"/>
    <x:row r="434"/>
    <x:row r="435"/>
    <x:row r="436"/>
    <x:row r="437"/>
    <x:row r="438"/>
    <x:row r="439"/>
    <x:row r="440"/>
    <x:row r="441"/>
    <x:row r="442"/>
    <x:row r="443"/>
    <x:row r="444"/>
    <x:row r="445"/>
    <x:row r="446"/>
    <x:row r="447"/>
    <x:row r="448"/>
    <x:row r="449"/>
    <x:row r="450"/>
    <x:row r="451"/>
    <x:row r="452"/>
    <x:row r="453"/>
    <x:row r="454"/>
    <x:row r="455"/>
    <x:row r="456"/>
    <x:row r="457"/>
    <x:row r="458"/>
    <x:row r="459"/>
    <x:row r="460"/>
    <x:row r="461"/>
    <x:row r="462"/>
    <x:row r="463"/>
    <x:row r="464"/>
    <x:row r="465"/>
    <x:row r="466"/>
    <x:row r="467"/>
    <x:row r="468"/>
    <x:row r="469"/>
    <x:row r="470"/>
    <x:row r="471"/>
    <x:row r="472"/>
    <x:row r="473"/>
    <x:row r="474"/>
    <x:row r="475"/>
    <x:row r="476"/>
    <x:row r="477"/>
    <x:row r="478"/>
    <x:row r="479"/>
    <x:row r="480"/>
    <x:row r="481"/>
    <x:row r="482"/>
    <x:row r="483"/>
    <x:row r="484"/>
    <x:row r="485"/>
    <x:row r="486"/>
    <x:row r="487"/>
    <x:row r="488"/>
    <x:row r="489"/>
    <x:row r="490"/>
    <x:row r="491"/>
    <x:row r="492"/>
    <x:row r="493"/>
    <x:row r="494"/>
    <x:row r="495"/>
    <x:row r="496"/>
    <x:row r="497"/>
    <x:row r="498"/>
    <x:row r="499"/>
    <x:row r="500"/>
    <x:row r="501"/>
  </x:sheetData>
  <x:mergeCells>
    <x:mergeCell ref="A1:K1"/>
    <x:mergeCell ref="A2:K2"/>
    <x:mergeCell ref="A4:C6"/>
    <x:mergeCell ref="D4:F6"/>
    <x:mergeCell ref="G4:I6"/>
    <x:mergeCell ref="A8:C10"/>
    <x:mergeCell ref="D8:F10"/>
    <x:mergeCell ref="G8:I10"/>
  </x:mergeCells>
  <x:pageMargins left="0.7" right="0.7" top="0.75" bottom="0.75" header="0.3" footer="0.3"/>
  <x:drawing xmlns:r="http://schemas.openxmlformats.org/officeDocument/2006/relationships" r:id="R2b52624f8ded4561"/>
</x:worksheet>
</file>

<file path=xl/worksheets/sheet2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28" hidden="0" customWidth="1"/>
    <x:col min="3" max="3" width="24" hidden="0" customWidth="1"/>
    <x:col min="4" max="4" width="18" hidden="0" customWidth="1"/>
    <x:col min="5" max="5" width="22" hidden="0" customWidth="1"/>
    <x:col min="6" max="6" width="20" hidden="0" customWidth="1"/>
    <x:col min="7" max="7" width="20" hidden="0" customWidth="1"/>
    <x:col min="8" max="8" width="16" hidden="0" customWidth="1"/>
    <x:col min="9" max="9" width="16" hidden="0" customWidth="1"/>
    <x:col min="10" max="10" width="26" hidden="0" customWidth="1"/>
    <x:col min="11" max="11" width="24" hidden="0" customWidth="1"/>
    <x:col min="12" max="12" width="32" hidden="0" customWidth="1"/>
    <x:col min="13" max="13" width="12" hidden="0" customWidth="1"/>
    <x:col min="14" max="14" width="16" hidden="0" customWidth="1"/>
    <x:col min="15" max="15" width="12" hidden="0" customWidth="1"/>
    <x:col min="16" max="16" width="18" hidden="0" customWidth="1"/>
    <x:col min="17" max="17" width="18" hidden="0" customWidth="1"/>
    <x:col min="18" max="18" width="18" hidden="0" customWidth="1"/>
    <x:col min="19" max="19" width="16" hidden="0" customWidth="1"/>
    <x:col min="20" max="20" width="18" hidden="0" customWidth="1"/>
    <x:col min="21" max="21" width="10" hidden="0" customWidth="1"/>
    <x:col min="22" max="22" width="14" hidden="0" customWidth="1"/>
    <x:col min="23" max="23" width="14" hidden="0" customWidth="1"/>
    <x:col min="24" max="24" width="16" hidden="0" customWidth="1"/>
    <x:col min="25" max="25" width="28" hidden="0" customWidth="1"/>
    <x:col min="26" max="26" width="32" hidden="0" customWidth="1"/>
  </x:cols>
  <x:sheetData>
    <x:row r="1" ht="26.399999618530273" hidden="0" customHeight="1">
      <x:c r="A1" s="31" t="str">
        <x:v>ID Fournisseur</x:v>
      </x:c>
      <x:c r="B1" s="31" t="str">
        <x:v>Nom de l'entreprise</x:v>
      </x:c>
      <x:c r="C1" s="31" t="str">
        <x:v>Raison sociale</x:v>
      </x:c>
      <x:c r="D1" s="31" t="str">
        <x:v>Catégorie</x:v>
      </x:c>
      <x:c r="E1" s="31" t="str">
        <x:v>Secteur d'activité</x:v>
      </x:c>
      <x:c r="F1" s="31" t="str">
        <x:v>Contact principal</x:v>
      </x:c>
      <x:c r="G1" s="31" t="str">
        <x:v>Fonction</x:v>
      </x:c>
      <x:c r="H1" s="31" t="str">
        <x:v>Téléphone</x:v>
      </x:c>
      <x:c r="I1" s="31" t="str">
        <x:v>Mobile</x:v>
      </x:c>
      <x:c r="J1" s="31" t="str">
        <x:v>Email</x:v>
      </x:c>
      <x:c r="K1" s="31" t="str">
        <x:v>Site web</x:v>
      </x:c>
      <x:c r="L1" s="31" t="str">
        <x:v>Adresse</x:v>
      </x:c>
      <x:c r="M1" s="31" t="str">
        <x:v>Code postal</x:v>
      </x:c>
      <x:c r="N1" s="31" t="str">
        <x:v>Ville</x:v>
      </x:c>
      <x:c r="O1" s="31" t="str">
        <x:v>Pays</x:v>
      </x:c>
      <x:c r="P1" s="31" t="str">
        <x:v>Numéro TVA</x:v>
      </x:c>
      <x:c r="Q1" s="31" t="str">
        <x:v>SIRET</x:v>
      </x:c>
      <x:c r="R1" s="31" t="str">
        <x:v>Conditions de paiement</x:v>
      </x:c>
      <x:c r="S1" s="31" t="str">
        <x:v>Délai de livraison</x:v>
      </x:c>
      <x:c r="T1" s="31" t="str">
        <x:v>Mode de livraison</x:v>
      </x:c>
      <x:c r="U1" s="31" t="str">
        <x:v>Devise</x:v>
      </x:c>
      <x:c r="V1" s="31" t="str">
        <x:v>Note fournisseur</x:v>
      </x:c>
      <x:c r="W1" s="31" t="str">
        <x:v>Statut</x:v>
      </x:c>
      <x:c r="X1" s="31" t="str">
        <x:v>Dernière commande</x:v>
      </x:c>
      <x:c r="Y1" s="31" t="str">
        <x:v>Produits fournis</x:v>
      </x:c>
      <x:c r="Z1" s="31" t="str">
        <x:v>Observations</x:v>
      </x:c>
    </x:row>
    <x:row r="2" ht="15" hidden="0" customHeight="1">
      <x:c r="A2" t="str">
        <x:v>FOU-0001</x:v>
      </x:c>
      <x:c r="B2" t="str">
        <x:v>Pro Market SA</x:v>
      </x:c>
      <x:c r="C2" t="str">
        <x:v>Pro Market SA FR</x:v>
      </x:c>
      <x:c r="D2" t="str">
        <x:v>Nettoyage</x:v>
      </x:c>
      <x:c r="E2" t="str">
        <x:v>Fournitures professionnelles</x:v>
      </x:c>
      <x:c r="F2" t="str">
        <x:v>Antoine Petit</x:v>
      </x:c>
      <x:c r="G2" t="str">
        <x:v>Service client</x:v>
      </x:c>
      <x:c r="H2" t="str">
        <x:v>01 85 64 14 13</x:v>
      </x:c>
      <x:c r="I2" t="str">
        <x:v>06 21 37 39 74</x:v>
      </x:c>
      <x:c r="J2" t="str">
        <x:v>contact1@promarketsa.fr</x:v>
      </x:c>
      <x:c r="K2" t="str">
        <x:v>www.promarketsa.fr</x:v>
      </x:c>
      <x:c r="L2" t="str">
        <x:v>7 rue Nationale</x:v>
      </x:c>
      <x:c r="M2" t="str">
        <x:v>36062</x:v>
      </x:c>
      <x:c r="N2" t="str">
        <x:v>Lyon</x:v>
      </x:c>
      <x:c r="O2" t="str">
        <x:v>France</x:v>
      </x:c>
      <x:c r="P2" t="str">
        <x:v>FR93853041955</x:v>
      </x:c>
      <x:c r="Q2" t="str">
        <x:v>69040960956662</x:v>
      </x:c>
      <x:c r="R2" t="str">
        <x:v>15 jours</x:v>
      </x:c>
      <x:c r="S2" t="str">
        <x:v>168 h</x:v>
      </x:c>
      <x:c r="T2" t="str">
        <x:v>Colissimo</x:v>
      </x:c>
      <x:c r="U2" t="str">
        <x:v>EUR</x:v>
      </x:c>
      <x:c r="V2" s="36" t="n">
        <x:v>3</x:v>
      </x:c>
      <x:c r="W2" t="str">
        <x:v>À surveiller</x:v>
      </x:c>
      <x:c r="X2" t="str">
        <x:v>25/04/2026</x:v>
      </x:c>
      <x:c r="Y2" t="str">
        <x:v>Textiles professionnels</x:v>
      </x:c>
      <x:c r="Z2" t="str">
        <x:v>Négocier tarifs</x:v>
      </x:c>
    </x:row>
    <x:row r="3" ht="15" hidden="0" customHeight="1">
      <x:c r="A3" t="str">
        <x:v>FOU-0002</x:v>
      </x:c>
      <x:c r="B3" t="str">
        <x:v>Technic Solutions Groupe</x:v>
      </x:c>
      <x:c r="C3" t="str">
        <x:v>Technic Solutions Groupe FR</x:v>
      </x:c>
      <x:c r="D3" t="str">
        <x:v>Informatique</x:v>
      </x:c>
      <x:c r="E3" t="str">
        <x:v>Services aux entreprises</x:v>
      </x:c>
      <x:c r="F3" t="str">
        <x:v>Julie Robert</x:v>
      </x:c>
      <x:c r="G3" t="str">
        <x:v>Account Manager</x:v>
      </x:c>
      <x:c r="H3" t="str">
        <x:v>01 55 54 87 43</x:v>
      </x:c>
      <x:c r="I3" t="str">
        <x:v>06 15 68 78 25</x:v>
      </x:c>
      <x:c r="J3" t="str">
        <x:v>contact2@technicsolutionsgroupe.fr</x:v>
      </x:c>
      <x:c r="K3" t="str">
        <x:v>www.technicsolutionsgroupe.fr</x:v>
      </x:c>
      <x:c r="L3" t="str">
        <x:v>97 rue Victor Hugo</x:v>
      </x:c>
      <x:c r="M3" t="str">
        <x:v>82357</x:v>
      </x:c>
      <x:c r="N3" t="str">
        <x:v>Rouen</x:v>
      </x:c>
      <x:c r="O3" t="str">
        <x:v>France</x:v>
      </x:c>
      <x:c r="P3" t="str">
        <x:v>FR47990566476</x:v>
      </x:c>
      <x:c r="Q3" t="str">
        <x:v>97048802175406</x:v>
      </x:c>
      <x:c r="R3" t="str">
        <x:v>15 jours</x:v>
      </x:c>
      <x:c r="S3" t="str">
        <x:v>48 h</x:v>
      </x:c>
      <x:c r="T3" t="str">
        <x:v>Chronopost</x:v>
      </x:c>
      <x:c r="U3" t="str">
        <x:v>EUR</x:v>
      </x:c>
      <x:c r="V3" s="36" t="n">
        <x:v>4.9</x:v>
      </x:c>
      <x:c r="W3" t="str">
        <x:v>Actif</x:v>
      </x:c>
      <x:c r="X3" t="str">
        <x:v>28/05/2026</x:v>
      </x:c>
      <x:c r="Y3" t="str">
        <x:v>Produits d'entretien</x:v>
      </x:c>
      <x:c r="Z3" t="str">
        <x:v>RAS</x:v>
      </x:c>
    </x:row>
    <x:row r="4" ht="15" hidden="0" customHeight="1">
      <x:c r="A4" t="str">
        <x:v>FOU-0003</x:v>
      </x:c>
      <x:c r="B4" t="str">
        <x:v>Expert Technic SA</x:v>
      </x:c>
      <x:c r="C4" t="str">
        <x:v>Expert Technic SA FR</x:v>
      </x:c>
      <x:c r="D4" t="str">
        <x:v>Informatique</x:v>
      </x:c>
      <x:c r="E4" t="str">
        <x:v>Industrie</x:v>
      </x:c>
      <x:c r="F4" t="str">
        <x:v>Camille David</x:v>
      </x:c>
      <x:c r="G4" t="str">
        <x:v>Chargé de compte</x:v>
      </x:c>
      <x:c r="H4" t="str">
        <x:v>03 55 36 95 44</x:v>
      </x:c>
      <x:c r="I4" t="str">
        <x:v>06 99 97 92 19</x:v>
      </x:c>
      <x:c r="J4" t="str">
        <x:v>contact3@experttechnicsa.fr</x:v>
      </x:c>
      <x:c r="K4" t="str">
        <x:v>www.experttechnicsa.fr</x:v>
      </x:c>
      <x:c r="L4" t="str">
        <x:v>44 rue Nationale</x:v>
      </x:c>
      <x:c r="M4" t="str">
        <x:v>42087</x:v>
      </x:c>
      <x:c r="N4" t="str">
        <x:v>Grenoble</x:v>
      </x:c>
      <x:c r="O4" t="str">
        <x:v>France</x:v>
      </x:c>
      <x:c r="P4" t="str">
        <x:v>FR30596348124</x:v>
      </x:c>
      <x:c r="Q4" t="str">
        <x:v>47990615481847</x:v>
      </x:c>
      <x:c r="R4" t="str">
        <x:v>15 jours</x:v>
      </x:c>
      <x:c r="S4" t="str">
        <x:v>24 h</x:v>
      </x:c>
      <x:c r="T4" t="str">
        <x:v>Livraison express</x:v>
      </x:c>
      <x:c r="U4" t="str">
        <x:v>EUR</x:v>
      </x:c>
      <x:c r="V4" s="36" t="n">
        <x:v>3.6</x:v>
      </x:c>
      <x:c r="W4" t="str">
        <x:v>Actif</x:v>
      </x:c>
      <x:c r="X4" t="str">
        <x:v>23/05/2026</x:v>
      </x:c>
      <x:c r="Y4" t="str">
        <x:v>Produits d'entretien</x:v>
      </x:c>
      <x:c r="Z4" t="str">
        <x:v>Négocier tarifs</x:v>
      </x:c>
    </x:row>
    <x:row r="5" ht="15" hidden="0" customHeight="1">
      <x:c r="A5" t="str">
        <x:v>FOU-0004</x:v>
      </x:c>
      <x:c r="B5" t="str">
        <x:v>Office Pro SA</x:v>
      </x:c>
      <x:c r="C5" t="str">
        <x:v>Office Pro SA FR</x:v>
      </x:c>
      <x:c r="D5" t="str">
        <x:v>Informatique</x:v>
      </x:c>
      <x:c r="E5" t="str">
        <x:v>Fournitures professionnelles</x:v>
      </x:c>
      <x:c r="F5" t="str">
        <x:v>Manon Robert</x:v>
      </x:c>
      <x:c r="G5" t="str">
        <x:v>Directrice achats</x:v>
      </x:c>
      <x:c r="H5" t="str">
        <x:v>02 93 73 60 92</x:v>
      </x:c>
      <x:c r="I5" t="str">
        <x:v>06 68 28 43 27</x:v>
      </x:c>
      <x:c r="J5" t="str">
        <x:v>contact4@officeprosa.fr</x:v>
      </x:c>
      <x:c r="K5" t="str">
        <x:v>www.officeprosa.fr</x:v>
      </x:c>
      <x:c r="L5" t="str">
        <x:v>64 rue Nationale</x:v>
      </x:c>
      <x:c r="M5" t="str">
        <x:v>80644</x:v>
      </x:c>
      <x:c r="N5" t="str">
        <x:v>Toulouse</x:v>
      </x:c>
      <x:c r="O5" t="str">
        <x:v>France</x:v>
      </x:c>
      <x:c r="P5" t="str">
        <x:v>FR43902099969</x:v>
      </x:c>
      <x:c r="Q5" t="str">
        <x:v>70295261678969</x:v>
      </x:c>
      <x:c r="R5" t="str">
        <x:v>Comptant</x:v>
      </x:c>
      <x:c r="S5" t="str">
        <x:v>48 h</x:v>
      </x:c>
      <x:c r="T5" t="str">
        <x:v>Retrait entrepôt</x:v>
      </x:c>
      <x:c r="U5" t="str">
        <x:v>EUR</x:v>
      </x:c>
      <x:c r="V5" s="36" t="n">
        <x:v>4.8</x:v>
      </x:c>
      <x:c r="W5" t="str">
        <x:v>Actif</x:v>
      </x:c>
      <x:c r="X5" t="str">
        <x:v>13/04/2026</x:v>
      </x:c>
      <x:c r="Y5" t="str">
        <x:v>Étiquettes</x:v>
      </x:c>
      <x:c r="Z5" t="str">
        <x:v>Bon partenaire</x:v>
      </x:c>
    </x:row>
    <x:row r="6" ht="15" hidden="0" customHeight="1">
      <x:c r="A6" t="str">
        <x:v>FOU-0005</x:v>
      </x:c>
      <x:c r="B6" t="str">
        <x:v>Services France SARL</x:v>
      </x:c>
      <x:c r="C6" t="str">
        <x:v>Services France SARL FR</x:v>
      </x:c>
      <x:c r="D6" t="str">
        <x:v>Logistique</x:v>
      </x:c>
      <x:c r="E6" t="str">
        <x:v>Distribution</x:v>
      </x:c>
      <x:c r="F6" t="str">
        <x:v>Lucas Dubois</x:v>
      </x:c>
      <x:c r="G6" t="str">
        <x:v>Service client</x:v>
      </x:c>
      <x:c r="H6" t="str">
        <x:v>04 77 42 80 11</x:v>
      </x:c>
      <x:c r="I6" t="str">
        <x:v>06 97 24 97 78</x:v>
      </x:c>
      <x:c r="J6" t="str">
        <x:v>contact5@servicesfrancesarl.fr</x:v>
      </x:c>
      <x:c r="K6" t="str">
        <x:v>www.servicesfrancesarl.fr</x:v>
      </x:c>
      <x:c r="L6" t="str">
        <x:v>69 rue Pasteur</x:v>
      </x:c>
      <x:c r="M6" t="str">
        <x:v>24621</x:v>
      </x:c>
      <x:c r="N6" t="str">
        <x:v>Rennes</x:v>
      </x:c>
      <x:c r="O6" t="str">
        <x:v>France</x:v>
      </x:c>
      <x:c r="P6" t="str">
        <x:v>FR47566825638</x:v>
      </x:c>
      <x:c r="Q6" t="str">
        <x:v>73853958072010</x:v>
      </x:c>
      <x:c r="R6" t="str">
        <x:v>15 jours</x:v>
      </x:c>
      <x:c r="S6" t="str">
        <x:v>168 h</x:v>
      </x:c>
      <x:c r="T6" t="str">
        <x:v>Transporteur</x:v>
      </x:c>
      <x:c r="U6" t="str">
        <x:v>EUR</x:v>
      </x:c>
      <x:c r="V6" s="36" t="n">
        <x:v>3.7</x:v>
      </x:c>
      <x:c r="W6" t="str">
        <x:v>À surveiller</x:v>
      </x:c>
      <x:c r="X6" t="str">
        <x:v>09/03/2026</x:v>
      </x:c>
      <x:c r="Y6" t="str">
        <x:v>Accessoires logistiques</x:v>
      </x:c>
      <x:c r="Z6" t="str">
        <x:v>Bon partenaire</x:v>
      </x:c>
    </x:row>
    <x:row r="7" ht="15" hidden="0" customHeight="1">
      <x:c r="A7" t="str">
        <x:v>FOU-0006</x:v>
      </x:c>
      <x:c r="B7" t="str">
        <x:v>France Office SA</x:v>
      </x:c>
      <x:c r="C7" t="str">
        <x:v>France Office SA FR</x:v>
      </x:c>
      <x:c r="D7" t="str">
        <x:v>Mobilier</x:v>
      </x:c>
      <x:c r="E7" t="str">
        <x:v>Prestations techniques</x:v>
      </x:c>
      <x:c r="F7" t="str">
        <x:v>Élodie Dubois</x:v>
      </x:c>
      <x:c r="G7" t="str">
        <x:v>Responsable commercial</x:v>
      </x:c>
      <x:c r="H7" t="str">
        <x:v>05 51 72 12 24</x:v>
      </x:c>
      <x:c r="I7" t="str">
        <x:v>06 56 49 40 17</x:v>
      </x:c>
      <x:c r="J7" t="str">
        <x:v>contact6@franceofficesa.fr</x:v>
      </x:c>
      <x:c r="K7" t="str">
        <x:v>www.franceofficesa.fr</x:v>
      </x:c>
      <x:c r="L7" t="str">
        <x:v>62 rue Nationale</x:v>
      </x:c>
      <x:c r="M7" t="str">
        <x:v>20322</x:v>
      </x:c>
      <x:c r="N7" t="str">
        <x:v>Montpellier</x:v>
      </x:c>
      <x:c r="O7" t="str">
        <x:v>France</x:v>
      </x:c>
      <x:c r="P7" t="str">
        <x:v>FR20885879795</x:v>
      </x:c>
      <x:c r="Q7" t="str">
        <x:v>84971920913093</x:v>
      </x:c>
      <x:c r="R7" t="str">
        <x:v>30 jours</x:v>
      </x:c>
      <x:c r="S7" t="str">
        <x:v>48 h</x:v>
      </x:c>
      <x:c r="T7" t="str">
        <x:v>Colissimo</x:v>
      </x:c>
      <x:c r="U7" t="str">
        <x:v>EUR</x:v>
      </x:c>
      <x:c r="V7" s="36" t="n">
        <x:v>4</x:v>
      </x:c>
      <x:c r="W7" t="str">
        <x:v>Actif</x:v>
      </x:c>
      <x:c r="X7" t="str">
        <x:v>02/02/2026</x:v>
      </x:c>
      <x:c r="Y7" t="str">
        <x:v>Consommables imprimante</x:v>
      </x:c>
      <x:c r="Z7" t="str">
        <x:v>Vérifier délais</x:v>
      </x:c>
    </x:row>
    <x:row r="8" ht="15" hidden="0" customHeight="1">
      <x:c r="A8" t="str">
        <x:v>FOU-0007</x:v>
      </x:c>
      <x:c r="B8" t="str">
        <x:v>Industries Office Groupe</x:v>
      </x:c>
      <x:c r="C8" t="str">
        <x:v>Industries Office Groupe FR</x:v>
      </x:c>
      <x:c r="D8" t="str">
        <x:v>Logistique</x:v>
      </x:c>
      <x:c r="E8" t="str">
        <x:v>Distribution</x:v>
      </x:c>
      <x:c r="F8" t="str">
        <x:v>Élodie Bertrand</x:v>
      </x:c>
      <x:c r="G8" t="str">
        <x:v>Directrice achats</x:v>
      </x:c>
      <x:c r="H8" t="str">
        <x:v>04 76 67 25 41</x:v>
      </x:c>
      <x:c r="I8" t="str">
        <x:v>06 38 18 53 12</x:v>
      </x:c>
      <x:c r="J8" t="str">
        <x:v>contact7@industriesofficegroupe.fr</x:v>
      </x:c>
      <x:c r="K8" t="str">
        <x:v>www.industriesofficegroupe.fr</x:v>
      </x:c>
      <x:c r="L8" t="str">
        <x:v>142 rue de la République</x:v>
      </x:c>
      <x:c r="M8" t="str">
        <x:v>87128</x:v>
      </x:c>
      <x:c r="N8" t="str">
        <x:v>Bordeaux</x:v>
      </x:c>
      <x:c r="O8" t="str">
        <x:v>France</x:v>
      </x:c>
      <x:c r="P8" t="str">
        <x:v>FR38107721109</x:v>
      </x:c>
      <x:c r="Q8" t="str">
        <x:v>18287702480566</x:v>
      </x:c>
      <x:c r="R8" t="str">
        <x:v>60 jours</x:v>
      </x:c>
      <x:c r="S8" t="str">
        <x:v>168 h</x:v>
      </x:c>
      <x:c r="T8" t="str">
        <x:v>Colissimo</x:v>
      </x:c>
      <x:c r="U8" t="str">
        <x:v>EUR</x:v>
      </x:c>
      <x:c r="V8" s="36" t="n">
        <x:v>4.3</x:v>
      </x:c>
      <x:c r="W8" t="str">
        <x:v>Actif</x:v>
      </x:c>
      <x:c r="X8" t="str">
        <x:v>18/01/2026</x:v>
      </x:c>
      <x:c r="Y8" t="str">
        <x:v>Fournitures de bureau</x:v>
      </x:c>
      <x:c r="Z8" t="str">
        <x:v>Négocier tarifs</x:v>
      </x:c>
    </x:row>
    <x:row r="9" ht="15" hidden="0" customHeight="1">
      <x:c r="A9" t="str">
        <x:v>FOU-0008</x:v>
      </x:c>
      <x:c r="B9" t="str">
        <x:v>Expert Direct Groupe</x:v>
      </x:c>
      <x:c r="C9" t="str">
        <x:v>Expert Direct Groupe FR</x:v>
      </x:c>
      <x:c r="D9" t="str">
        <x:v>Bureau</x:v>
      </x:c>
      <x:c r="E9" t="str">
        <x:v>Distribution</x:v>
      </x:c>
      <x:c r="F9" t="str">
        <x:v>Élodie Simon</x:v>
      </x:c>
      <x:c r="G9" t="str">
        <x:v>Chargé de compte</x:v>
      </x:c>
      <x:c r="H9" t="str">
        <x:v>04 62 34 22 22</x:v>
      </x:c>
      <x:c r="I9" t="str">
        <x:v>06 94 65 55 64</x:v>
      </x:c>
      <x:c r="J9" t="str">
        <x:v>contact8@expertdirectgroupe.fr</x:v>
      </x:c>
      <x:c r="K9" t="str">
        <x:v>www.expertdirectgroupe.fr</x:v>
      </x:c>
      <x:c r="L9" t="str">
        <x:v>106 rue des Entrepreneurs</x:v>
      </x:c>
      <x:c r="M9" t="str">
        <x:v>17100</x:v>
      </x:c>
      <x:c r="N9" t="str">
        <x:v>Rennes</x:v>
      </x:c>
      <x:c r="O9" t="str">
        <x:v>France</x:v>
      </x:c>
      <x:c r="P9" t="str">
        <x:v>FR96801642483</x:v>
      </x:c>
      <x:c r="Q9" t="str">
        <x:v>18530227751406</x:v>
      </x:c>
      <x:c r="R9" t="str">
        <x:v>15 jours</x:v>
      </x:c>
      <x:c r="S9" t="str">
        <x:v>168 h</x:v>
      </x:c>
      <x:c r="T9" t="str">
        <x:v>Palette</x:v>
      </x:c>
      <x:c r="U9" t="str">
        <x:v>EUR</x:v>
      </x:c>
      <x:c r="V9" s="36" t="n">
        <x:v>4.9</x:v>
      </x:c>
      <x:c r="W9" t="str">
        <x:v>Actif</x:v>
      </x:c>
      <x:c r="X9" t="str">
        <x:v>28/03/2026</x:v>
      </x:c>
      <x:c r="Y9" t="str">
        <x:v>Matériel informatique</x:v>
      </x:c>
      <x:c r="Z9" t="str">
        <x:v>Bon partenaire</x:v>
      </x:c>
    </x:row>
    <x:row r="10" ht="15" hidden="0" customHeight="1">
      <x:c r="A10" t="str">
        <x:v>FOU-0009</x:v>
      </x:c>
      <x:c r="B10" t="str">
        <x:v>Industries Services SAS</x:v>
      </x:c>
      <x:c r="C10" t="str">
        <x:v>Industries Services SAS FR</x:v>
      </x:c>
      <x:c r="D10" t="str">
        <x:v>Emballage</x:v>
      </x:c>
      <x:c r="E10" t="str">
        <x:v>Services aux entreprises</x:v>
      </x:c>
      <x:c r="F10" t="str">
        <x:v>Hugo Dubois</x:v>
      </x:c>
      <x:c r="G10" t="str">
        <x:v>Account Manager</x:v>
      </x:c>
      <x:c r="H10" t="str">
        <x:v>05 22 16 93 79</x:v>
      </x:c>
      <x:c r="I10" t="str">
        <x:v>06 11 21 40 31</x:v>
      </x:c>
      <x:c r="J10" t="str">
        <x:v>contact9@industriesservicessas.fr</x:v>
      </x:c>
      <x:c r="K10" t="str">
        <x:v>www.industriesservicessas.fr</x:v>
      </x:c>
      <x:c r="L10" t="str">
        <x:v>105 rue des Entrepreneurs</x:v>
      </x:c>
      <x:c r="M10" t="str">
        <x:v>73092</x:v>
      </x:c>
      <x:c r="N10" t="str">
        <x:v>Toulouse</x:v>
      </x:c>
      <x:c r="O10" t="str">
        <x:v>France</x:v>
      </x:c>
      <x:c r="P10" t="str">
        <x:v>FR37530613729</x:v>
      </x:c>
      <x:c r="Q10" t="str">
        <x:v>18254508138228</x:v>
      </x:c>
      <x:c r="R10" t="str">
        <x:v>30 jours</x:v>
      </x:c>
      <x:c r="S10" t="str">
        <x:v>96 h</x:v>
      </x:c>
      <x:c r="T10" t="str">
        <x:v>Colissimo</x:v>
      </x:c>
      <x:c r="U10" t="str">
        <x:v>EUR</x:v>
      </x:c>
      <x:c r="V10" s="36" t="n">
        <x:v>3.3</x:v>
      </x:c>
      <x:c r="W10" t="str">
        <x:v>À surveiller</x:v>
      </x:c>
      <x:c r="X10" t="str">
        <x:v>08/04/2026</x:v>
      </x:c>
      <x:c r="Y10" t="str">
        <x:v>Fournitures de bureau</x:v>
      </x:c>
      <x:c r="Z10" t="str">
        <x:v>Contrat à renouveler</x:v>
      </x:c>
    </x:row>
    <x:row r="11" ht="15" hidden="0" customHeight="1">
      <x:c r="A11" t="str">
        <x:v>FOU-0010</x:v>
      </x:c>
      <x:c r="B11" t="str">
        <x:v>Technic Technic Groupe</x:v>
      </x:c>
      <x:c r="C11" t="str">
        <x:v>Technic Technic Groupe FR</x:v>
      </x:c>
      <x:c r="D11" t="str">
        <x:v>Alimentation</x:v>
      </x:c>
      <x:c r="E11" t="str">
        <x:v>Industrie</x:v>
      </x:c>
      <x:c r="F11" t="str">
        <x:v>Nicolas Durand</x:v>
      </x:c>
      <x:c r="G11" t="str">
        <x:v>Chargé de compte</x:v>
      </x:c>
      <x:c r="H11" t="str">
        <x:v>01 84 79 17 50</x:v>
      </x:c>
      <x:c r="I11" t="str">
        <x:v>06 17 16 84 71</x:v>
      </x:c>
      <x:c r="J11" t="str">
        <x:v>contact10@technictechnicgroupe.fr</x:v>
      </x:c>
      <x:c r="K11" t="str">
        <x:v>www.technictechnicgroupe.fr</x:v>
      </x:c>
      <x:c r="L11" t="str">
        <x:v>129 rue Nationale</x:v>
      </x:c>
      <x:c r="M11" t="str">
        <x:v>30635</x:v>
      </x:c>
      <x:c r="N11" t="str">
        <x:v>Montpellier</x:v>
      </x:c>
      <x:c r="O11" t="str">
        <x:v>France</x:v>
      </x:c>
      <x:c r="P11" t="str">
        <x:v>FR17645276696</x:v>
      </x:c>
      <x:c r="Q11" t="str">
        <x:v>19642999691670</x:v>
      </x:c>
      <x:c r="R11" t="str">
        <x:v>60 jours</x:v>
      </x:c>
      <x:c r="S11" t="str">
        <x:v>168 h</x:v>
      </x:c>
      <x:c r="T11" t="str">
        <x:v>Retrait entrepôt</x:v>
      </x:c>
      <x:c r="U11" t="str">
        <x:v>EUR</x:v>
      </x:c>
      <x:c r="V11" s="36" t="n">
        <x:v>4.4</x:v>
      </x:c>
      <x:c r="W11" t="str">
        <x:v>Actif</x:v>
      </x:c>
      <x:c r="X11" t="str">
        <x:v>18/01/2026</x:v>
      </x:c>
      <x:c r="Y11" t="str">
        <x:v>Produits d'entretien</x:v>
      </x:c>
      <x:c r="Z11" t="str">
        <x:v>Contrat à renouveler</x:v>
      </x:c>
    </x:row>
    <x:row r="12" ht="15" hidden="0" customHeight="1">
      <x:c r="A12" t="str">
        <x:v>FOU-0011</x:v>
      </x:c>
      <x:c r="B12" t="str">
        <x:v>Concept Expert SARL</x:v>
      </x:c>
      <x:c r="C12" t="str">
        <x:v>Concept Expert SARL FR</x:v>
      </x:c>
      <x:c r="D12" t="str">
        <x:v>Bureau</x:v>
      </x:c>
      <x:c r="E12" t="str">
        <x:v>Commerce de gros</x:v>
      </x:c>
      <x:c r="F12" t="str">
        <x:v>Camille Durand</x:v>
      </x:c>
      <x:c r="G12" t="str">
        <x:v>Directrice achats</x:v>
      </x:c>
      <x:c r="H12" t="str">
        <x:v>02 43 60 26 95</x:v>
      </x:c>
      <x:c r="I12" t="str">
        <x:v>06 92 48 68 50</x:v>
      </x:c>
      <x:c r="J12" t="str">
        <x:v>contact11@conceptexpertsarl.fr</x:v>
      </x:c>
      <x:c r="K12" t="str">
        <x:v>www.conceptexpertsarl.fr</x:v>
      </x:c>
      <x:c r="L12" t="str">
        <x:v>19 rue Victor Hugo</x:v>
      </x:c>
      <x:c r="M12" t="str">
        <x:v>70068</x:v>
      </x:c>
      <x:c r="N12" t="str">
        <x:v>Montpellier</x:v>
      </x:c>
      <x:c r="O12" t="str">
        <x:v>France</x:v>
      </x:c>
      <x:c r="P12" t="str">
        <x:v>FR89704509817</x:v>
      </x:c>
      <x:c r="Q12" t="str">
        <x:v>24074591063373</x:v>
      </x:c>
      <x:c r="R12" t="str">
        <x:v>60 jours</x:v>
      </x:c>
      <x:c r="S12" t="str">
        <x:v>120 h</x:v>
      </x:c>
      <x:c r="T12" t="str">
        <x:v>Transporteur</x:v>
      </x:c>
      <x:c r="U12" t="str">
        <x:v>EUR</x:v>
      </x:c>
      <x:c r="V12" s="36" t="n">
        <x:v>4</x:v>
      </x:c>
      <x:c r="W12" t="str">
        <x:v>Actif</x:v>
      </x:c>
      <x:c r="X12" t="str">
        <x:v>18/05/2026</x:v>
      </x:c>
      <x:c r="Y12" t="str">
        <x:v>Produits d'entretien</x:v>
      </x:c>
      <x:c r="Z12" t="str">
        <x:v>Vérifier délais</x:v>
      </x:c>
    </x:row>
    <x:row r="13" ht="15" hidden="0" customHeight="1">
      <x:c r="A13" t="str">
        <x:v>FOU-0012</x:v>
      </x:c>
      <x:c r="B13" t="str">
        <x:v>Global Plus SARL</x:v>
      </x:c>
      <x:c r="C13" t="str">
        <x:v>Global Plus SARL FR</x:v>
      </x:c>
      <x:c r="D13" t="str">
        <x:v>Alimentation</x:v>
      </x:c>
      <x:c r="E13" t="str">
        <x:v>Industrie</x:v>
      </x:c>
      <x:c r="F13" t="str">
        <x:v>Antoine Richard</x:v>
      </x:c>
      <x:c r="G13" t="str">
        <x:v>Service client</x:v>
      </x:c>
      <x:c r="H13" t="str">
        <x:v>05 11 95 80 48</x:v>
      </x:c>
      <x:c r="I13" t="str">
        <x:v>06 94 23 27 43</x:v>
      </x:c>
      <x:c r="J13" t="str">
        <x:v>contact12@globalplussarl.fr</x:v>
      </x:c>
      <x:c r="K13" t="str">
        <x:v>www.globalplussarl.fr</x:v>
      </x:c>
      <x:c r="L13" t="str">
        <x:v>30 rue Victor Hugo</x:v>
      </x:c>
      <x:c r="M13" t="str">
        <x:v>82512</x:v>
      </x:c>
      <x:c r="N13" t="str">
        <x:v>Marseille</x:v>
      </x:c>
      <x:c r="O13" t="str">
        <x:v>France</x:v>
      </x:c>
      <x:c r="P13" t="str">
        <x:v>FR29392431670</x:v>
      </x:c>
      <x:c r="Q13" t="str">
        <x:v>95123166973403</x:v>
      </x:c>
      <x:c r="R13" t="str">
        <x:v>30 jours</x:v>
      </x:c>
      <x:c r="S13" t="str">
        <x:v>48 h</x:v>
      </x:c>
      <x:c r="T13" t="str">
        <x:v>Colissimo</x:v>
      </x:c>
      <x:c r="U13" t="str">
        <x:v>EUR</x:v>
      </x:c>
      <x:c r="V13" s="36" t="n">
        <x:v>3.8</x:v>
      </x:c>
      <x:c r="W13" t="str">
        <x:v>Actif</x:v>
      </x:c>
      <x:c r="X13" t="str">
        <x:v>29/03/2026</x:v>
      </x:c>
      <x:c r="Y13" t="str">
        <x:v>Produits d'entretien</x:v>
      </x:c>
      <x:c r="Z13" t="str">
        <x:v>Négocier tarifs</x:v>
      </x:c>
    </x:row>
    <x:row r="14" ht="15" hidden="0" customHeight="1">
      <x:c r="A14" t="str">
        <x:v>FOU-0013</x:v>
      </x:c>
      <x:c r="B14" t="str">
        <x:v>Direct Global SARL</x:v>
      </x:c>
      <x:c r="C14" t="str">
        <x:v>Direct Global SARL FR</x:v>
      </x:c>
      <x:c r="D14" t="str">
        <x:v>Mobilier</x:v>
      </x:c>
      <x:c r="E14" t="str">
        <x:v>Industrie</x:v>
      </x:c>
      <x:c r="F14" t="str">
        <x:v>Camille Lefebvre</x:v>
      </x:c>
      <x:c r="G14" t="str">
        <x:v>Chargé de compte</x:v>
      </x:c>
      <x:c r="H14" t="str">
        <x:v>03 30 66 80 64</x:v>
      </x:c>
      <x:c r="I14" t="str">
        <x:v>06 81 11 24 19</x:v>
      </x:c>
      <x:c r="J14" t="str">
        <x:v>contact13@directglobalsarl.fr</x:v>
      </x:c>
      <x:c r="K14" t="str">
        <x:v>www.directglobalsarl.fr</x:v>
      </x:c>
      <x:c r="L14" t="str">
        <x:v>39 rue Nationale</x:v>
      </x:c>
      <x:c r="M14" t="str">
        <x:v>14722</x:v>
      </x:c>
      <x:c r="N14" t="str">
        <x:v>Strasbourg</x:v>
      </x:c>
      <x:c r="O14" t="str">
        <x:v>France</x:v>
      </x:c>
      <x:c r="P14" t="str">
        <x:v>FR57725464884</x:v>
      </x:c>
      <x:c r="Q14" t="str">
        <x:v>30841554397410</x:v>
      </x:c>
      <x:c r="R14" t="str">
        <x:v>45 jours</x:v>
      </x:c>
      <x:c r="S14" t="str">
        <x:v>72 h</x:v>
      </x:c>
      <x:c r="T14" t="str">
        <x:v>Palette</x:v>
      </x:c>
      <x:c r="U14" t="str">
        <x:v>EUR</x:v>
      </x:c>
      <x:c r="V14" s="36" t="n">
        <x:v>2.9</x:v>
      </x:c>
      <x:c r="W14" t="str">
        <x:v>Inactif</x:v>
      </x:c>
      <x:c r="X14" t="str">
        <x:v>02/02/2026</x:v>
      </x:c>
      <x:c r="Y14" t="str">
        <x:v>Fournitures de bureau</x:v>
      </x:c>
      <x:c r="Z14" t="str">
        <x:v>Négocier tarifs</x:v>
      </x:c>
    </x:row>
    <x:row r="15" ht="15" hidden="0" customHeight="1">
      <x:c r="A15" t="str">
        <x:v>FOU-0014</x:v>
      </x:c>
      <x:c r="B15" t="str">
        <x:v>Global Technic SARL</x:v>
      </x:c>
      <x:c r="C15" t="str">
        <x:v>Global Technic SARL FR</x:v>
      </x:c>
      <x:c r="D15" t="str">
        <x:v>Textile</x:v>
      </x:c>
      <x:c r="E15" t="str">
        <x:v>Prestations techniques</x:v>
      </x:c>
      <x:c r="F15" t="str">
        <x:v>Pierre Petit</x:v>
      </x:c>
      <x:c r="G15" t="str">
        <x:v>Account Manager</x:v>
      </x:c>
      <x:c r="H15" t="str">
        <x:v>05 29 40 30 32</x:v>
      </x:c>
      <x:c r="I15" t="str">
        <x:v>06 62 13 32 52</x:v>
      </x:c>
      <x:c r="J15" t="str">
        <x:v>contact14@globaltechnicsarl.fr</x:v>
      </x:c>
      <x:c r="K15" t="str">
        <x:v>www.globaltechnicsarl.fr</x:v>
      </x:c>
      <x:c r="L15" t="str">
        <x:v>106 rue de la République</x:v>
      </x:c>
      <x:c r="M15" t="str">
        <x:v>44970</x:v>
      </x:c>
      <x:c r="N15" t="str">
        <x:v>Montpellier</x:v>
      </x:c>
      <x:c r="O15" t="str">
        <x:v>France</x:v>
      </x:c>
      <x:c r="P15" t="str">
        <x:v>FR30945436943</x:v>
      </x:c>
      <x:c r="Q15" t="str">
        <x:v>25215786129316</x:v>
      </x:c>
      <x:c r="R15" t="str">
        <x:v>15 jours</x:v>
      </x:c>
      <x:c r="S15" t="str">
        <x:v>168 h</x:v>
      </x:c>
      <x:c r="T15" t="str">
        <x:v>Palette</x:v>
      </x:c>
      <x:c r="U15" t="str">
        <x:v>EUR</x:v>
      </x:c>
      <x:c r="V15" s="36" t="n">
        <x:v>3</x:v>
      </x:c>
      <x:c r="W15" t="str">
        <x:v>À surveiller</x:v>
      </x:c>
      <x:c r="X15" t="str">
        <x:v>10/01/2026</x:v>
      </x:c>
      <x:c r="Y15" t="str">
        <x:v>Consommables imprimante</x:v>
      </x:c>
      <x:c r="Z15" t="str">
        <x:v>Bon partenaire</x:v>
      </x:c>
    </x:row>
    <x:row r="16" ht="15" hidden="0" customHeight="1">
      <x:c r="A16" t="str">
        <x:v>FOU-0015</x:v>
      </x:c>
      <x:c r="B16" t="str">
        <x:v>Global Services SA</x:v>
      </x:c>
      <x:c r="C16" t="str">
        <x:v>Global Services SA FR</x:v>
      </x:c>
      <x:c r="D16" t="str">
        <x:v>Emballage</x:v>
      </x:c>
      <x:c r="E16" t="str">
        <x:v>Commerce de gros</x:v>
      </x:c>
      <x:c r="F16" t="str">
        <x:v>Nicolas David</x:v>
      </x:c>
      <x:c r="G16" t="str">
        <x:v>Account Manager</x:v>
      </x:c>
      <x:c r="H16" t="str">
        <x:v>03 45 18 45 54</x:v>
      </x:c>
      <x:c r="I16" t="str">
        <x:v>06 92 75 61 96</x:v>
      </x:c>
      <x:c r="J16" t="str">
        <x:v>contact15@globalservicessa.fr</x:v>
      </x:c>
      <x:c r="K16" t="str">
        <x:v>www.globalservicessa.fr</x:v>
      </x:c>
      <x:c r="L16" t="str">
        <x:v>138 rue Pasteur</x:v>
      </x:c>
      <x:c r="M16" t="str">
        <x:v>13617</x:v>
      </x:c>
      <x:c r="N16" t="str">
        <x:v>Tours</x:v>
      </x:c>
      <x:c r="O16" t="str">
        <x:v>France</x:v>
      </x:c>
      <x:c r="P16" t="str">
        <x:v>FR24380477683</x:v>
      </x:c>
      <x:c r="Q16" t="str">
        <x:v>91708224782043</x:v>
      </x:c>
      <x:c r="R16" t="str">
        <x:v>15 jours</x:v>
      </x:c>
      <x:c r="S16" t="str">
        <x:v>48 h</x:v>
      </x:c>
      <x:c r="T16" t="str">
        <x:v>Chronopost</x:v>
      </x:c>
      <x:c r="U16" t="str">
        <x:v>EUR</x:v>
      </x:c>
      <x:c r="V16" s="36" t="n">
        <x:v>2.9</x:v>
      </x:c>
      <x:c r="W16" t="str">
        <x:v>Inactif</x:v>
      </x:c>
      <x:c r="X16" t="str">
        <x:v>10/01/2026</x:v>
      </x:c>
      <x:c r="Y16" t="str">
        <x:v>Matériel informatique</x:v>
      </x:c>
      <x:c r="Z16" t="str">
        <x:v>Vérifier délais</x:v>
      </x:c>
    </x:row>
    <x:row r="17" ht="15" hidden="0" customHeight="1">
      <x:c r="A17" t="str">
        <x:v>FOU-0016</x:v>
      </x:c>
      <x:c r="B17" t="str">
        <x:v>Market Technic SA</x:v>
      </x:c>
      <x:c r="C17" t="str">
        <x:v>Market Technic SA FR</x:v>
      </x:c>
      <x:c r="D17" t="str">
        <x:v>Maintenance</x:v>
      </x:c>
      <x:c r="E17" t="str">
        <x:v>Industrie</x:v>
      </x:c>
      <x:c r="F17" t="str">
        <x:v>Hugo Laurent</x:v>
      </x:c>
      <x:c r="G17" t="str">
        <x:v>Responsable commercial</x:v>
      </x:c>
      <x:c r="H17" t="str">
        <x:v>04 10 76 78 97</x:v>
      </x:c>
      <x:c r="I17" t="str">
        <x:v>06 95 35 56 65</x:v>
      </x:c>
      <x:c r="J17" t="str">
        <x:v>contact16@markettechnicsa.fr</x:v>
      </x:c>
      <x:c r="K17" t="str">
        <x:v>www.markettechnicsa.fr</x:v>
      </x:c>
      <x:c r="L17" t="str">
        <x:v>18 rue Pasteur</x:v>
      </x:c>
      <x:c r="M17" t="str">
        <x:v>91678</x:v>
      </x:c>
      <x:c r="N17" t="str">
        <x:v>Nantes</x:v>
      </x:c>
      <x:c r="O17" t="str">
        <x:v>France</x:v>
      </x:c>
      <x:c r="P17" t="str">
        <x:v>FR50812306873</x:v>
      </x:c>
      <x:c r="Q17" t="str">
        <x:v>27539993667475</x:v>
      </x:c>
      <x:c r="R17" t="str">
        <x:v>60 jours</x:v>
      </x:c>
      <x:c r="S17" t="str">
        <x:v>24 h</x:v>
      </x:c>
      <x:c r="T17" t="str">
        <x:v>Livraison express</x:v>
      </x:c>
      <x:c r="U17" t="str">
        <x:v>EUR</x:v>
      </x:c>
      <x:c r="V17" s="36" t="n">
        <x:v>3.6</x:v>
      </x:c>
      <x:c r="W17" t="str">
        <x:v>Actif</x:v>
      </x:c>
      <x:c r="X17" t="str">
        <x:v>18/03/2026</x:v>
      </x:c>
      <x:c r="Y17" t="str">
        <x:v>Accessoires logistiques</x:v>
      </x:c>
      <x:c r="Z17" t="str">
        <x:v>Négocier tarifs</x:v>
      </x:c>
    </x:row>
    <x:row r="18" ht="15" hidden="0" customHeight="1">
      <x:c r="A18" t="str">
        <x:v>FOU-0017</x:v>
      </x:c>
      <x:c r="B18" t="str">
        <x:v>Plus Distribution SA</x:v>
      </x:c>
      <x:c r="C18" t="str">
        <x:v>Plus Distribution SA FR</x:v>
      </x:c>
      <x:c r="D18" t="str">
        <x:v>Nettoyage</x:v>
      </x:c>
      <x:c r="E18" t="str">
        <x:v>Commerce de gros</x:v>
      </x:c>
      <x:c r="F18" t="str">
        <x:v>Marie Petit</x:v>
      </x:c>
      <x:c r="G18" t="str">
        <x:v>Service client</x:v>
      </x:c>
      <x:c r="H18" t="str">
        <x:v>05 48 61 80 10</x:v>
      </x:c>
      <x:c r="I18" t="str">
        <x:v>06 48 46 36 65</x:v>
      </x:c>
      <x:c r="J18" t="str">
        <x:v>contact17@plusdistributionsa.fr</x:v>
      </x:c>
      <x:c r="K18" t="str">
        <x:v>www.plusdistributionsa.fr</x:v>
      </x:c>
      <x:c r="L18" t="str">
        <x:v>149 rue Nationale</x:v>
      </x:c>
      <x:c r="M18" t="str">
        <x:v>95813</x:v>
      </x:c>
      <x:c r="N18" t="str">
        <x:v>Lille</x:v>
      </x:c>
      <x:c r="O18" t="str">
        <x:v>France</x:v>
      </x:c>
      <x:c r="P18" t="str">
        <x:v>FR51599277266</x:v>
      </x:c>
      <x:c r="Q18" t="str">
        <x:v>72227383640932</x:v>
      </x:c>
      <x:c r="R18" t="str">
        <x:v>45 jours</x:v>
      </x:c>
      <x:c r="S18" t="str">
        <x:v>168 h</x:v>
      </x:c>
      <x:c r="T18" t="str">
        <x:v>Livraison express</x:v>
      </x:c>
      <x:c r="U18" t="str">
        <x:v>EUR</x:v>
      </x:c>
      <x:c r="V18" s="36" t="n">
        <x:v>4.9</x:v>
      </x:c>
      <x:c r="W18" t="str">
        <x:v>Actif</x:v>
      </x:c>
      <x:c r="X18" t="str">
        <x:v>24/02/2026</x:v>
      </x:c>
      <x:c r="Y18" t="str">
        <x:v>Accessoires logistiques</x:v>
      </x:c>
      <x:c r="Z18" t="str">
        <x:v>Contrat à renouveler</x:v>
      </x:c>
    </x:row>
    <x:row r="19" ht="15" hidden="0" customHeight="1">
      <x:c r="A19" t="str">
        <x:v>FOU-0018</x:v>
      </x:c>
      <x:c r="B19" t="str">
        <x:v>Logistique France SA</x:v>
      </x:c>
      <x:c r="C19" t="str">
        <x:v>Logistique France SA FR</x:v>
      </x:c>
      <x:c r="D19" t="str">
        <x:v>Impression</x:v>
      </x:c>
      <x:c r="E19" t="str">
        <x:v>Commerce de gros</x:v>
      </x:c>
      <x:c r="F19" t="str">
        <x:v>Julie Bernard</x:v>
      </x:c>
      <x:c r="G19" t="str">
        <x:v>Responsable commercial</x:v>
      </x:c>
      <x:c r="H19" t="str">
        <x:v>01 41 70 88 19</x:v>
      </x:c>
      <x:c r="I19" t="str">
        <x:v>06 68 63 90 83</x:v>
      </x:c>
      <x:c r="J19" t="str">
        <x:v>contact18@logistiquefrancesa.fr</x:v>
      </x:c>
      <x:c r="K19" t="str">
        <x:v>www.logistiquefrancesa.fr</x:v>
      </x:c>
      <x:c r="L19" t="str">
        <x:v>50 rue des Entrepreneurs</x:v>
      </x:c>
      <x:c r="M19" t="str">
        <x:v>74799</x:v>
      </x:c>
      <x:c r="N19" t="str">
        <x:v>Marseille</x:v>
      </x:c>
      <x:c r="O19" t="str">
        <x:v>France</x:v>
      </x:c>
      <x:c r="P19" t="str">
        <x:v>FR61361976301</x:v>
      </x:c>
      <x:c r="Q19" t="str">
        <x:v>10780342396364</x:v>
      </x:c>
      <x:c r="R19" t="str">
        <x:v>15 jours</x:v>
      </x:c>
      <x:c r="S19" t="str">
        <x:v>168 h</x:v>
      </x:c>
      <x:c r="T19" t="str">
        <x:v>Transporteur</x:v>
      </x:c>
      <x:c r="U19" t="str">
        <x:v>EUR</x:v>
      </x:c>
      <x:c r="V19" s="36" t="n">
        <x:v>3.5</x:v>
      </x:c>
      <x:c r="W19" t="str">
        <x:v>Actif</x:v>
      </x:c>
      <x:c r="X19" t="str">
        <x:v>19/04/2026</x:v>
      </x:c>
      <x:c r="Y19" t="str">
        <x:v>Produits d'entretien</x:v>
      </x:c>
      <x:c r="Z19" t="str">
        <x:v>Bon partenaire</x:v>
      </x:c>
    </x:row>
    <x:row r="20" ht="15" hidden="0" customHeight="1">
      <x:c r="A20" t="str">
        <x:v>FOU-0019</x:v>
      </x:c>
      <x:c r="B20" t="str">
        <x:v>Services Pro SAS</x:v>
      </x:c>
      <x:c r="C20" t="str">
        <x:v>Services Pro SAS FR</x:v>
      </x:c>
      <x:c r="D20" t="str">
        <x:v>Impression</x:v>
      </x:c>
      <x:c r="E20" t="str">
        <x:v>Prestations techniques</x:v>
      </x:c>
      <x:c r="F20" t="str">
        <x:v>Lucas Moreau</x:v>
      </x:c>
      <x:c r="G20" t="str">
        <x:v>Directrice achats</x:v>
      </x:c>
      <x:c r="H20" t="str">
        <x:v>04 88 74 64 80</x:v>
      </x:c>
      <x:c r="I20" t="str">
        <x:v>06 67 30 70 67</x:v>
      </x:c>
      <x:c r="J20" t="str">
        <x:v>contact19@servicesprosas.fr</x:v>
      </x:c>
      <x:c r="K20" t="str">
        <x:v>www.servicesprosas.fr</x:v>
      </x:c>
      <x:c r="L20" t="str">
        <x:v>67 rue de la République</x:v>
      </x:c>
      <x:c r="M20" t="str">
        <x:v>93579</x:v>
      </x:c>
      <x:c r="N20" t="str">
        <x:v>Rennes</x:v>
      </x:c>
      <x:c r="O20" t="str">
        <x:v>France</x:v>
      </x:c>
      <x:c r="P20" t="str">
        <x:v>FR45922286180</x:v>
      </x:c>
      <x:c r="Q20" t="str">
        <x:v>83365676470969</x:v>
      </x:c>
      <x:c r="R20" t="str">
        <x:v>15 jours</x:v>
      </x:c>
      <x:c r="S20" t="str">
        <x:v>96 h</x:v>
      </x:c>
      <x:c r="T20" t="str">
        <x:v>Palette</x:v>
      </x:c>
      <x:c r="U20" t="str">
        <x:v>EUR</x:v>
      </x:c>
      <x:c r="V20" s="36" t="n">
        <x:v>4.3</x:v>
      </x:c>
      <x:c r="W20" t="str">
        <x:v>Actif</x:v>
      </x:c>
      <x:c r="X20" t="str">
        <x:v>10/06/2026</x:v>
      </x:c>
      <x:c r="Y20" t="str">
        <x:v>Produits d'entretien</x:v>
      </x:c>
      <x:c r="Z20" t="str">
        <x:v>Négocier tarifs</x:v>
      </x:c>
    </x:row>
    <x:row r="21" ht="15" hidden="0" customHeight="1">
      <x:c r="A21" t="str">
        <x:v>FOU-0020</x:v>
      </x:c>
      <x:c r="B21" t="str">
        <x:v>Market Direct SAS</x:v>
      </x:c>
      <x:c r="C21" t="str">
        <x:v>Market Direct SAS FR</x:v>
      </x:c>
      <x:c r="D21" t="str">
        <x:v>Marketing</x:v>
      </x:c>
      <x:c r="E21" t="str">
        <x:v>Commerce de gros</x:v>
      </x:c>
      <x:c r="F21" t="str">
        <x:v>Claire Richard</x:v>
      </x:c>
      <x:c r="G21" t="str">
        <x:v>Chargé de compte</x:v>
      </x:c>
      <x:c r="H21" t="str">
        <x:v>04 98 29 37 18</x:v>
      </x:c>
      <x:c r="I21" t="str">
        <x:v>06 63 62 52 79</x:v>
      </x:c>
      <x:c r="J21" t="str">
        <x:v>contact20@marketdirectsas.fr</x:v>
      </x:c>
      <x:c r="K21" t="str">
        <x:v>www.marketdirectsas.fr</x:v>
      </x:c>
      <x:c r="L21" t="str">
        <x:v>120 rue des Entrepreneurs</x:v>
      </x:c>
      <x:c r="M21" t="str">
        <x:v>18161</x:v>
      </x:c>
      <x:c r="N21" t="str">
        <x:v>Lyon</x:v>
      </x:c>
      <x:c r="O21" t="str">
        <x:v>France</x:v>
      </x:c>
      <x:c r="P21" t="str">
        <x:v>FR36994310083</x:v>
      </x:c>
      <x:c r="Q21" t="str">
        <x:v>64814177134239</x:v>
      </x:c>
      <x:c r="R21" t="str">
        <x:v>30 jours</x:v>
      </x:c>
      <x:c r="S21" t="str">
        <x:v>120 h</x:v>
      </x:c>
      <x:c r="T21" t="str">
        <x:v>Retrait entrepôt</x:v>
      </x:c>
      <x:c r="U21" t="str">
        <x:v>EUR</x:v>
      </x:c>
      <x:c r="V21" s="36" t="n">
        <x:v>3</x:v>
      </x:c>
      <x:c r="W21" t="str">
        <x:v>À surveiller</x:v>
      </x:c>
      <x:c r="X21" t="str">
        <x:v>06/01/2026</x:v>
      </x:c>
      <x:c r="Y21" t="str">
        <x:v>Textiles professionnels</x:v>
      </x:c>
      <x:c r="Z21" t="str">
        <x:v>Contrat à renouveler</x:v>
      </x:c>
    </x:row>
    <x:row r="22" ht="15" hidden="0" customHeight="1">
      <x:c r="A22" t="str">
        <x:v>FOU-0021</x:v>
      </x:c>
      <x:c r="B22" t="str">
        <x:v>Plus Direct Groupe</x:v>
      </x:c>
      <x:c r="C22" t="str">
        <x:v>Plus Direct Groupe FR</x:v>
      </x:c>
      <x:c r="D22" t="str">
        <x:v>Marketing</x:v>
      </x:c>
      <x:c r="E22" t="str">
        <x:v>Industrie</x:v>
      </x:c>
      <x:c r="F22" t="str">
        <x:v>Hugo Simon</x:v>
      </x:c>
      <x:c r="G22" t="str">
        <x:v>Account Manager</x:v>
      </x:c>
      <x:c r="H22" t="str">
        <x:v>04 13 59 53 95</x:v>
      </x:c>
      <x:c r="I22" t="str">
        <x:v>06 96 61 31 69</x:v>
      </x:c>
      <x:c r="J22" t="str">
        <x:v>contact21@plusdirectgroupe.fr</x:v>
      </x:c>
      <x:c r="K22" t="str">
        <x:v>www.plusdirectgroupe.fr</x:v>
      </x:c>
      <x:c r="L22" t="str">
        <x:v>33 rue Nationale</x:v>
      </x:c>
      <x:c r="M22" t="str">
        <x:v>80008</x:v>
      </x:c>
      <x:c r="N22" t="str">
        <x:v>Paris</x:v>
      </x:c>
      <x:c r="O22" t="str">
        <x:v>France</x:v>
      </x:c>
      <x:c r="P22" t="str">
        <x:v>FR13523076025</x:v>
      </x:c>
      <x:c r="Q22" t="str">
        <x:v>89429372365048</x:v>
      </x:c>
      <x:c r="R22" t="str">
        <x:v>60 jours</x:v>
      </x:c>
      <x:c r="S22" t="str">
        <x:v>120 h</x:v>
      </x:c>
      <x:c r="T22" t="str">
        <x:v>Livraison express</x:v>
      </x:c>
      <x:c r="U22" t="str">
        <x:v>EUR</x:v>
      </x:c>
      <x:c r="V22" s="36" t="n">
        <x:v>4.8</x:v>
      </x:c>
      <x:c r="W22" t="str">
        <x:v>Actif</x:v>
      </x:c>
      <x:c r="X22" t="str">
        <x:v>07/01/2026</x:v>
      </x:c>
      <x:c r="Y22" t="str">
        <x:v>Matériel informatique</x:v>
      </x:c>
      <x:c r="Z22" t="str">
        <x:v>Contrat à renouveler</x:v>
      </x:c>
    </x:row>
    <x:row r="23" ht="15" hidden="0" customHeight="1">
      <x:c r="A23" t="str">
        <x:v>FOU-0022</x:v>
      </x:c>
      <x:c r="B23" t="str">
        <x:v>Services Solutions SARL</x:v>
      </x:c>
      <x:c r="C23" t="str">
        <x:v>Services Solutions SARL FR</x:v>
      </x:c>
      <x:c r="D23" t="str">
        <x:v>Logistique</x:v>
      </x:c>
      <x:c r="E23" t="str">
        <x:v>Distribution</x:v>
      </x:c>
      <x:c r="F23" t="str">
        <x:v>Claire Durand</x:v>
      </x:c>
      <x:c r="G23" t="str">
        <x:v>Directrice achats</x:v>
      </x:c>
      <x:c r="H23" t="str">
        <x:v>04 42 20 70 12</x:v>
      </x:c>
      <x:c r="I23" t="str">
        <x:v>06 79 16 54 38</x:v>
      </x:c>
      <x:c r="J23" t="str">
        <x:v>contact22@servicessolutionssarl.fr</x:v>
      </x:c>
      <x:c r="K23" t="str">
        <x:v>www.servicessolutionssarl.fr</x:v>
      </x:c>
      <x:c r="L23" t="str">
        <x:v>18 rue Victor Hugo</x:v>
      </x:c>
      <x:c r="M23" t="str">
        <x:v>14067</x:v>
      </x:c>
      <x:c r="N23" t="str">
        <x:v>Tours</x:v>
      </x:c>
      <x:c r="O23" t="str">
        <x:v>France</x:v>
      </x:c>
      <x:c r="P23" t="str">
        <x:v>FR41314061901</x:v>
      </x:c>
      <x:c r="Q23" t="str">
        <x:v>12868347646904</x:v>
      </x:c>
      <x:c r="R23" t="str">
        <x:v>30 jours</x:v>
      </x:c>
      <x:c r="S23" t="str">
        <x:v>48 h</x:v>
      </x:c>
      <x:c r="T23" t="str">
        <x:v>Retrait entrepôt</x:v>
      </x:c>
      <x:c r="U23" t="str">
        <x:v>EUR</x:v>
      </x:c>
      <x:c r="V23" s="36" t="n">
        <x:v>3.8</x:v>
      </x:c>
      <x:c r="W23" t="str">
        <x:v>Actif</x:v>
      </x:c>
      <x:c r="X23" t="str">
        <x:v>09/02/2026</x:v>
      </x:c>
      <x:c r="Y23" t="str">
        <x:v>Produits d'entretien</x:v>
      </x:c>
      <x:c r="Z23" t="str">
        <x:v>Bon partenaire</x:v>
      </x:c>
    </x:row>
    <x:row r="24" ht="15" hidden="0" customHeight="1">
      <x:c r="A24" t="str">
        <x:v>FOU-0023</x:v>
      </x:c>
      <x:c r="B24" t="str">
        <x:v>France Concept SAS</x:v>
      </x:c>
      <x:c r="C24" t="str">
        <x:v>France Concept SAS FR</x:v>
      </x:c>
      <x:c r="D24" t="str">
        <x:v>Marketing</x:v>
      </x:c>
      <x:c r="E24" t="str">
        <x:v>Prestations techniques</x:v>
      </x:c>
      <x:c r="F24" t="str">
        <x:v>Laura Michel</x:v>
      </x:c>
      <x:c r="G24" t="str">
        <x:v>Responsable commercial</x:v>
      </x:c>
      <x:c r="H24" t="str">
        <x:v>02 49 23 84 13</x:v>
      </x:c>
      <x:c r="I24" t="str">
        <x:v>06 49 83 96 58</x:v>
      </x:c>
      <x:c r="J24" t="str">
        <x:v>contact23@franceconceptsas.fr</x:v>
      </x:c>
      <x:c r="K24" t="str">
        <x:v>www.franceconceptsas.fr</x:v>
      </x:c>
      <x:c r="L24" t="str">
        <x:v>102 rue de la République</x:v>
      </x:c>
      <x:c r="M24" t="str">
        <x:v>19961</x:v>
      </x:c>
      <x:c r="N24" t="str">
        <x:v>Grenoble</x:v>
      </x:c>
      <x:c r="O24" t="str">
        <x:v>France</x:v>
      </x:c>
      <x:c r="P24" t="str">
        <x:v>FR85841541582</x:v>
      </x:c>
      <x:c r="Q24" t="str">
        <x:v>98278030112679</x:v>
      </x:c>
      <x:c r="R24" t="str">
        <x:v>30 jours</x:v>
      </x:c>
      <x:c r="S24" t="str">
        <x:v>72 h</x:v>
      </x:c>
      <x:c r="T24" t="str">
        <x:v>Colissimo</x:v>
      </x:c>
      <x:c r="U24" t="str">
        <x:v>EUR</x:v>
      </x:c>
      <x:c r="V24" s="36" t="n">
        <x:v>3.2</x:v>
      </x:c>
      <x:c r="W24" t="str">
        <x:v>À surveiller</x:v>
      </x:c>
      <x:c r="X24" t="str">
        <x:v>27/01/2026</x:v>
      </x:c>
      <x:c r="Y24" t="str">
        <x:v>Mobilier professionnel</x:v>
      </x:c>
      <x:c r="Z24" t="str">
        <x:v>Vérifier délais</x:v>
      </x:c>
    </x:row>
    <x:row r="25" ht="15" hidden="0" customHeight="1">
      <x:c r="A25" t="str">
        <x:v>FOU-0024</x:v>
      </x:c>
      <x:c r="B25" t="str">
        <x:v>Concept Technic SARL</x:v>
      </x:c>
      <x:c r="C25" t="str">
        <x:v>Concept Technic SARL FR</x:v>
      </x:c>
      <x:c r="D25" t="str">
        <x:v>Bureau</x:v>
      </x:c>
      <x:c r="E25" t="str">
        <x:v>Industrie</x:v>
      </x:c>
      <x:c r="F25" t="str">
        <x:v>Pierre Simon</x:v>
      </x:c>
      <x:c r="G25" t="str">
        <x:v>Responsable commercial</x:v>
      </x:c>
      <x:c r="H25" t="str">
        <x:v>04 72 23 65 56</x:v>
      </x:c>
      <x:c r="I25" t="str">
        <x:v>06 91 68 29 65</x:v>
      </x:c>
      <x:c r="J25" t="str">
        <x:v>contact24@concepttechnicsarl.fr</x:v>
      </x:c>
      <x:c r="K25" t="str">
        <x:v>www.concepttechnicsarl.fr</x:v>
      </x:c>
      <x:c r="L25" t="str">
        <x:v>46 rue Nationale</x:v>
      </x:c>
      <x:c r="M25" t="str">
        <x:v>95256</x:v>
      </x:c>
      <x:c r="N25" t="str">
        <x:v>Rouen</x:v>
      </x:c>
      <x:c r="O25" t="str">
        <x:v>France</x:v>
      </x:c>
      <x:c r="P25" t="str">
        <x:v>FR44761330848</x:v>
      </x:c>
      <x:c r="Q25" t="str">
        <x:v>75423018458655</x:v>
      </x:c>
      <x:c r="R25" t="str">
        <x:v>45 jours</x:v>
      </x:c>
      <x:c r="S25" t="str">
        <x:v>168 h</x:v>
      </x:c>
      <x:c r="T25" t="str">
        <x:v>Palette</x:v>
      </x:c>
      <x:c r="U25" t="str">
        <x:v>EUR</x:v>
      </x:c>
      <x:c r="V25" s="36" t="n">
        <x:v>3.6</x:v>
      </x:c>
      <x:c r="W25" t="str">
        <x:v>Actif</x:v>
      </x:c>
      <x:c r="X25" t="str">
        <x:v>01/06/2026</x:v>
      </x:c>
      <x:c r="Y25" t="str">
        <x:v>Mobilier professionnel</x:v>
      </x:c>
      <x:c r="Z25" t="str">
        <x:v>Négocier tarifs</x:v>
      </x:c>
    </x:row>
    <x:row r="26" ht="15" hidden="0" customHeight="1">
      <x:c r="A26" t="str">
        <x:v>FOU-0025</x:v>
      </x:c>
      <x:c r="B26" t="str">
        <x:v>Global France SA</x:v>
      </x:c>
      <x:c r="C26" t="str">
        <x:v>Global France SA FR</x:v>
      </x:c>
      <x:c r="D26" t="str">
        <x:v>Emballage</x:v>
      </x:c>
      <x:c r="E26" t="str">
        <x:v>Services aux entreprises</x:v>
      </x:c>
      <x:c r="F26" t="str">
        <x:v>Laura Petit</x:v>
      </x:c>
      <x:c r="G26" t="str">
        <x:v>Account Manager</x:v>
      </x:c>
      <x:c r="H26" t="str">
        <x:v>03 33 72 37 55</x:v>
      </x:c>
      <x:c r="I26" t="str">
        <x:v>06 43 53 45 86</x:v>
      </x:c>
      <x:c r="J26" t="str">
        <x:v>contact25@globalfrancesa.fr</x:v>
      </x:c>
      <x:c r="K26" t="str">
        <x:v>www.globalfrancesa.fr</x:v>
      </x:c>
      <x:c r="L26" t="str">
        <x:v>71 rue Nationale</x:v>
      </x:c>
      <x:c r="M26" t="str">
        <x:v>11330</x:v>
      </x:c>
      <x:c r="N26" t="str">
        <x:v>Tours</x:v>
      </x:c>
      <x:c r="O26" t="str">
        <x:v>France</x:v>
      </x:c>
      <x:c r="P26" t="str">
        <x:v>FR76305145276</x:v>
      </x:c>
      <x:c r="Q26" t="str">
        <x:v>43964969081639</x:v>
      </x:c>
      <x:c r="R26" t="str">
        <x:v>45 jours</x:v>
      </x:c>
      <x:c r="S26" t="str">
        <x:v>120 h</x:v>
      </x:c>
      <x:c r="T26" t="str">
        <x:v>Livraison express</x:v>
      </x:c>
      <x:c r="U26" t="str">
        <x:v>EUR</x:v>
      </x:c>
      <x:c r="V26" s="36" t="n">
        <x:v>4.1</x:v>
      </x:c>
      <x:c r="W26" t="str">
        <x:v>Actif</x:v>
      </x:c>
      <x:c r="X26" t="str">
        <x:v>15/04/2026</x:v>
      </x:c>
      <x:c r="Y26" t="str">
        <x:v>Consommables imprimante</x:v>
      </x:c>
      <x:c r="Z26" t="str">
        <x:v>Vérifier délais</x:v>
      </x:c>
    </x:row>
    <x:row r="27" ht="15" hidden="0" customHeight="1">
      <x:c r="A27" t="str">
        <x:v>FOU-0026</x:v>
      </x:c>
      <x:c r="B27" t="str">
        <x:v>Services Logistique Groupe</x:v>
      </x:c>
      <x:c r="C27" t="str">
        <x:v>Services Logistique Groupe FR</x:v>
      </x:c>
      <x:c r="D27" t="str">
        <x:v>Emballage</x:v>
      </x:c>
      <x:c r="E27" t="str">
        <x:v>Distribution</x:v>
      </x:c>
      <x:c r="F27" t="str">
        <x:v>Laura Garcia</x:v>
      </x:c>
      <x:c r="G27" t="str">
        <x:v>Chargé de compte</x:v>
      </x:c>
      <x:c r="H27" t="str">
        <x:v>03 94 84 57 70</x:v>
      </x:c>
      <x:c r="I27" t="str">
        <x:v>06 80 77 54 64</x:v>
      </x:c>
      <x:c r="J27" t="str">
        <x:v>contact26@serviceslogistiquegroupe.fr</x:v>
      </x:c>
      <x:c r="K27" t="str">
        <x:v>www.serviceslogistiquegroupe.fr</x:v>
      </x:c>
      <x:c r="L27" t="str">
        <x:v>141 rue Pasteur</x:v>
      </x:c>
      <x:c r="M27" t="str">
        <x:v>56112</x:v>
      </x:c>
      <x:c r="N27" t="str">
        <x:v>Dijon</x:v>
      </x:c>
      <x:c r="O27" t="str">
        <x:v>France</x:v>
      </x:c>
      <x:c r="P27" t="str">
        <x:v>FR99587205269</x:v>
      </x:c>
      <x:c r="Q27" t="str">
        <x:v>53152700000098</x:v>
      </x:c>
      <x:c r="R27" t="str">
        <x:v>Comptant</x:v>
      </x:c>
      <x:c r="S27" t="str">
        <x:v>24 h</x:v>
      </x:c>
      <x:c r="T27" t="str">
        <x:v>Chronopost</x:v>
      </x:c>
      <x:c r="U27" t="str">
        <x:v>EUR</x:v>
      </x:c>
      <x:c r="V27" s="36" t="n">
        <x:v>3.4</x:v>
      </x:c>
      <x:c r="W27" t="str">
        <x:v>À surveiller</x:v>
      </x:c>
      <x:c r="X27" t="str">
        <x:v>01/03/2026</x:v>
      </x:c>
      <x:c r="Y27" t="str">
        <x:v>Matériel informatique</x:v>
      </x:c>
      <x:c r="Z27" t="str">
        <x:v>Bon partenaire</x:v>
      </x:c>
    </x:row>
    <x:row r="28" ht="15" hidden="0" customHeight="1">
      <x:c r="A28" t="str">
        <x:v>FOU-0027</x:v>
      </x:c>
      <x:c r="B28" t="str">
        <x:v>Market Industries SAS</x:v>
      </x:c>
      <x:c r="C28" t="str">
        <x:v>Market Industries SAS FR</x:v>
      </x:c>
      <x:c r="D28" t="str">
        <x:v>Textile</x:v>
      </x:c>
      <x:c r="E28" t="str">
        <x:v>Prestations techniques</x:v>
      </x:c>
      <x:c r="F28" t="str">
        <x:v>Élodie Petit</x:v>
      </x:c>
      <x:c r="G28" t="str">
        <x:v>Service client</x:v>
      </x:c>
      <x:c r="H28" t="str">
        <x:v>03 22 34 47 39</x:v>
      </x:c>
      <x:c r="I28" t="str">
        <x:v>06 56 32 48 11</x:v>
      </x:c>
      <x:c r="J28" t="str">
        <x:v>contact27@marketindustriessas.fr</x:v>
      </x:c>
      <x:c r="K28" t="str">
        <x:v>www.marketindustriessas.fr</x:v>
      </x:c>
      <x:c r="L28" t="str">
        <x:v>137 rue de la République</x:v>
      </x:c>
      <x:c r="M28" t="str">
        <x:v>45954</x:v>
      </x:c>
      <x:c r="N28" t="str">
        <x:v>Lyon</x:v>
      </x:c>
      <x:c r="O28" t="str">
        <x:v>France</x:v>
      </x:c>
      <x:c r="P28" t="str">
        <x:v>FR15158546865</x:v>
      </x:c>
      <x:c r="Q28" t="str">
        <x:v>51113803615972</x:v>
      </x:c>
      <x:c r="R28" t="str">
        <x:v>45 jours</x:v>
      </x:c>
      <x:c r="S28" t="str">
        <x:v>72 h</x:v>
      </x:c>
      <x:c r="T28" t="str">
        <x:v>Livraison express</x:v>
      </x:c>
      <x:c r="U28" t="str">
        <x:v>EUR</x:v>
      </x:c>
      <x:c r="V28" s="36" t="n">
        <x:v>4.4</x:v>
      </x:c>
      <x:c r="W28" t="str">
        <x:v>Actif</x:v>
      </x:c>
      <x:c r="X28" t="str">
        <x:v>02/02/2026</x:v>
      </x:c>
      <x:c r="Y28" t="str">
        <x:v>Consommables imprimante</x:v>
      </x:c>
      <x:c r="Z28" t="str">
        <x:v>RAS</x:v>
      </x:c>
    </x:row>
    <x:row r="29" ht="15" hidden="0" customHeight="1">
      <x:c r="A29" t="str">
        <x:v>FOU-0028</x:v>
      </x:c>
      <x:c r="B29" t="str">
        <x:v>Direct Services Groupe</x:v>
      </x:c>
      <x:c r="C29" t="str">
        <x:v>Direct Services Groupe FR</x:v>
      </x:c>
      <x:c r="D29" t="str">
        <x:v>Informatique</x:v>
      </x:c>
      <x:c r="E29" t="str">
        <x:v>Distribution</x:v>
      </x:c>
      <x:c r="F29" t="str">
        <x:v>Laura Richard</x:v>
      </x:c>
      <x:c r="G29" t="str">
        <x:v>Responsable commercial</x:v>
      </x:c>
      <x:c r="H29" t="str">
        <x:v>01 61 72 19 83</x:v>
      </x:c>
      <x:c r="I29" t="str">
        <x:v>06 90 97 16 29</x:v>
      </x:c>
      <x:c r="J29" t="str">
        <x:v>contact28@directservicesgroupe.fr</x:v>
      </x:c>
      <x:c r="K29" t="str">
        <x:v>www.directservicesgroupe.fr</x:v>
      </x:c>
      <x:c r="L29" t="str">
        <x:v>39 rue Nationale</x:v>
      </x:c>
      <x:c r="M29" t="str">
        <x:v>49824</x:v>
      </x:c>
      <x:c r="N29" t="str">
        <x:v>Nice</x:v>
      </x:c>
      <x:c r="O29" t="str">
        <x:v>France</x:v>
      </x:c>
      <x:c r="P29" t="str">
        <x:v>FR20366493008</x:v>
      </x:c>
      <x:c r="Q29" t="str">
        <x:v>88538280720240</x:v>
      </x:c>
      <x:c r="R29" t="str">
        <x:v>15 jours</x:v>
      </x:c>
      <x:c r="S29" t="str">
        <x:v>24 h</x:v>
      </x:c>
      <x:c r="T29" t="str">
        <x:v>Palette</x:v>
      </x:c>
      <x:c r="U29" t="str">
        <x:v>EUR</x:v>
      </x:c>
      <x:c r="V29" s="36" t="n">
        <x:v>3.4</x:v>
      </x:c>
      <x:c r="W29" t="str">
        <x:v>À surveiller</x:v>
      </x:c>
      <x:c r="X29" t="str">
        <x:v>05/06/2026</x:v>
      </x:c>
      <x:c r="Y29" t="str">
        <x:v>Textiles professionnels</x:v>
      </x:c>
      <x:c r="Z29" t="str">
        <x:v>Vérifier délais</x:v>
      </x:c>
    </x:row>
    <x:row r="30" ht="15" hidden="0" customHeight="1">
      <x:c r="A30" t="str">
        <x:v>FOU-0029</x:v>
      </x:c>
      <x:c r="B30" t="str">
        <x:v>Industries Distribution Groupe</x:v>
      </x:c>
      <x:c r="C30" t="str">
        <x:v>Industries Distribution Groupe FR</x:v>
      </x:c>
      <x:c r="D30" t="str">
        <x:v>Emballage</x:v>
      </x:c>
      <x:c r="E30" t="str">
        <x:v>Prestations techniques</x:v>
      </x:c>
      <x:c r="F30" t="str">
        <x:v>Laura Robert</x:v>
      </x:c>
      <x:c r="G30" t="str">
        <x:v>Responsable commercial</x:v>
      </x:c>
      <x:c r="H30" t="str">
        <x:v>02 90 37 43 94</x:v>
      </x:c>
      <x:c r="I30" t="str">
        <x:v>06 20 30 40 32</x:v>
      </x:c>
      <x:c r="J30" t="str">
        <x:v>contact29@industriesdistributiongroupe.fr</x:v>
      </x:c>
      <x:c r="K30" t="str">
        <x:v>www.industriesdistributiongroupe.fr</x:v>
      </x:c>
      <x:c r="L30" t="str">
        <x:v>142 rue Victor Hugo</x:v>
      </x:c>
      <x:c r="M30" t="str">
        <x:v>30517</x:v>
      </x:c>
      <x:c r="N30" t="str">
        <x:v>Rouen</x:v>
      </x:c>
      <x:c r="O30" t="str">
        <x:v>France</x:v>
      </x:c>
      <x:c r="P30" t="str">
        <x:v>FR10538642403</x:v>
      </x:c>
      <x:c r="Q30" t="str">
        <x:v>76136456823458</x:v>
      </x:c>
      <x:c r="R30" t="str">
        <x:v>60 jours</x:v>
      </x:c>
      <x:c r="S30" t="str">
        <x:v>96 h</x:v>
      </x:c>
      <x:c r="T30" t="str">
        <x:v>Chronopost</x:v>
      </x:c>
      <x:c r="U30" t="str">
        <x:v>EUR</x:v>
      </x:c>
      <x:c r="V30" s="36" t="n">
        <x:v>3.5</x:v>
      </x:c>
      <x:c r="W30" t="str">
        <x:v>Actif</x:v>
      </x:c>
      <x:c r="X30" t="str">
        <x:v>09/01/2026</x:v>
      </x:c>
      <x:c r="Y30" t="str">
        <x:v>Produits d'entretien</x:v>
      </x:c>
      <x:c r="Z30" t="str">
        <x:v>Négocier tarifs</x:v>
      </x:c>
    </x:row>
    <x:row r="31" ht="15" hidden="0" customHeight="1">
      <x:c r="A31" t="str">
        <x:v>FOU-0030</x:v>
      </x:c>
      <x:c r="B31" t="str">
        <x:v>Market Office Groupe</x:v>
      </x:c>
      <x:c r="C31" t="str">
        <x:v>Market Office Groupe FR</x:v>
      </x:c>
      <x:c r="D31" t="str">
        <x:v>Impression</x:v>
      </x:c>
      <x:c r="E31" t="str">
        <x:v>Fournitures professionnelles</x:v>
      </x:c>
      <x:c r="F31" t="str">
        <x:v>Camille Lefebvre</x:v>
      </x:c>
      <x:c r="G31" t="str">
        <x:v>Chargé de compte</x:v>
      </x:c>
      <x:c r="H31" t="str">
        <x:v>04 24 79 38 92</x:v>
      </x:c>
      <x:c r="I31" t="str">
        <x:v>06 29 44 28 19</x:v>
      </x:c>
      <x:c r="J31" t="str">
        <x:v>contact30@marketofficegroupe.fr</x:v>
      </x:c>
      <x:c r="K31" t="str">
        <x:v>www.marketofficegroupe.fr</x:v>
      </x:c>
      <x:c r="L31" t="str">
        <x:v>16 rue de la République</x:v>
      </x:c>
      <x:c r="M31" t="str">
        <x:v>50319</x:v>
      </x:c>
      <x:c r="N31" t="str">
        <x:v>Bordeaux</x:v>
      </x:c>
      <x:c r="O31" t="str">
        <x:v>France</x:v>
      </x:c>
      <x:c r="P31" t="str">
        <x:v>FR86904187231</x:v>
      </x:c>
      <x:c r="Q31" t="str">
        <x:v>90108975122825</x:v>
      </x:c>
      <x:c r="R31" t="str">
        <x:v>15 jours</x:v>
      </x:c>
      <x:c r="S31" t="str">
        <x:v>72 h</x:v>
      </x:c>
      <x:c r="T31" t="str">
        <x:v>Chronopost</x:v>
      </x:c>
      <x:c r="U31" t="str">
        <x:v>EUR</x:v>
      </x:c>
      <x:c r="V31" s="36" t="n">
        <x:v>4.5</x:v>
      </x:c>
      <x:c r="W31" t="str">
        <x:v>Actif</x:v>
      </x:c>
      <x:c r="X31" t="str">
        <x:v>23/04/2026</x:v>
      </x:c>
      <x:c r="Y31" t="str">
        <x:v>Matériel informatique</x:v>
      </x:c>
      <x:c r="Z31" t="str">
        <x:v>Contrat à renouveler</x:v>
      </x:c>
    </x:row>
    <x:row r="32" ht="15" hidden="0" customHeight="1">
      <x:c r="A32" t="str">
        <x:v>FOU-0031</x:v>
      </x:c>
      <x:c r="B32" t="str">
        <x:v>Market Distribution SA</x:v>
      </x:c>
      <x:c r="C32" t="str">
        <x:v>Market Distribution SA FR</x:v>
      </x:c>
      <x:c r="D32" t="str">
        <x:v>Impression</x:v>
      </x:c>
      <x:c r="E32" t="str">
        <x:v>Distribution</x:v>
      </x:c>
      <x:c r="F32" t="str">
        <x:v>Maxime Moreau</x:v>
      </x:c>
      <x:c r="G32" t="str">
        <x:v>Directrice achats</x:v>
      </x:c>
      <x:c r="H32" t="str">
        <x:v>05 42 13 21 39</x:v>
      </x:c>
      <x:c r="I32" t="str">
        <x:v>06 96 83 85 12</x:v>
      </x:c>
      <x:c r="J32" t="str">
        <x:v>contact31@marketdistributionsa.fr</x:v>
      </x:c>
      <x:c r="K32" t="str">
        <x:v>www.marketdistributionsa.fr</x:v>
      </x:c>
      <x:c r="L32" t="str">
        <x:v>69 rue Nationale</x:v>
      </x:c>
      <x:c r="M32" t="str">
        <x:v>15273</x:v>
      </x:c>
      <x:c r="N32" t="str">
        <x:v>Bordeaux</x:v>
      </x:c>
      <x:c r="O32" t="str">
        <x:v>France</x:v>
      </x:c>
      <x:c r="P32" t="str">
        <x:v>FR32605196410</x:v>
      </x:c>
      <x:c r="Q32" t="str">
        <x:v>35543365182713</x:v>
      </x:c>
      <x:c r="R32" t="str">
        <x:v>Comptant</x:v>
      </x:c>
      <x:c r="S32" t="str">
        <x:v>120 h</x:v>
      </x:c>
      <x:c r="T32" t="str">
        <x:v>Retrait entrepôt</x:v>
      </x:c>
      <x:c r="U32" t="str">
        <x:v>EUR</x:v>
      </x:c>
      <x:c r="V32" s="36" t="n">
        <x:v>2.9</x:v>
      </x:c>
      <x:c r="W32" t="str">
        <x:v>Inactif</x:v>
      </x:c>
      <x:c r="X32" t="str">
        <x:v>22/04/2026</x:v>
      </x:c>
      <x:c r="Y32" t="str">
        <x:v>Consommables imprimante</x:v>
      </x:c>
      <x:c r="Z32" t="str">
        <x:v>RAS</x:v>
      </x:c>
    </x:row>
    <x:row r="33" ht="15" hidden="0" customHeight="1">
      <x:c r="A33" t="str">
        <x:v>FOU-0032</x:v>
      </x:c>
      <x:c r="B33" t="str">
        <x:v>Distribution Plus SA</x:v>
      </x:c>
      <x:c r="C33" t="str">
        <x:v>Distribution Plus SA FR</x:v>
      </x:c>
      <x:c r="D33" t="str">
        <x:v>Marketing</x:v>
      </x:c>
      <x:c r="E33" t="str">
        <x:v>Fournitures professionnelles</x:v>
      </x:c>
      <x:c r="F33" t="str">
        <x:v>Lucas David</x:v>
      </x:c>
      <x:c r="G33" t="str">
        <x:v>Account Manager</x:v>
      </x:c>
      <x:c r="H33" t="str">
        <x:v>05 14 68 21 50</x:v>
      </x:c>
      <x:c r="I33" t="str">
        <x:v>06 42 51 24 61</x:v>
      </x:c>
      <x:c r="J33" t="str">
        <x:v>contact32@distributionplussa.fr</x:v>
      </x:c>
      <x:c r="K33" t="str">
        <x:v>www.distributionplussa.fr</x:v>
      </x:c>
      <x:c r="L33" t="str">
        <x:v>132 rue Victor Hugo</x:v>
      </x:c>
      <x:c r="M33" t="str">
        <x:v>81118</x:v>
      </x:c>
      <x:c r="N33" t="str">
        <x:v>Nantes</x:v>
      </x:c>
      <x:c r="O33" t="str">
        <x:v>France</x:v>
      </x:c>
      <x:c r="P33" t="str">
        <x:v>FR69543721204</x:v>
      </x:c>
      <x:c r="Q33" t="str">
        <x:v>36397101805990</x:v>
      </x:c>
      <x:c r="R33" t="str">
        <x:v>15 jours</x:v>
      </x:c>
      <x:c r="S33" t="str">
        <x:v>72 h</x:v>
      </x:c>
      <x:c r="T33" t="str">
        <x:v>Retrait entrepôt</x:v>
      </x:c>
      <x:c r="U33" t="str">
        <x:v>EUR</x:v>
      </x:c>
      <x:c r="V33" s="36" t="n">
        <x:v>3.7</x:v>
      </x:c>
      <x:c r="W33" t="str">
        <x:v>Actif</x:v>
      </x:c>
      <x:c r="X33" t="str">
        <x:v>03/04/2026</x:v>
      </x:c>
      <x:c r="Y33" t="str">
        <x:v>Textiles professionnels</x:v>
      </x:c>
      <x:c r="Z33" t="str">
        <x:v>Contrat à renouveler</x:v>
      </x:c>
    </x:row>
    <x:row r="34" ht="15" hidden="0" customHeight="1">
      <x:c r="A34" t="str">
        <x:v>FOU-0033</x:v>
      </x:c>
      <x:c r="B34" t="str">
        <x:v>Technic Pro SAS</x:v>
      </x:c>
      <x:c r="C34" t="str">
        <x:v>Technic Pro SAS FR</x:v>
      </x:c>
      <x:c r="D34" t="str">
        <x:v>Nettoyage</x:v>
      </x:c>
      <x:c r="E34" t="str">
        <x:v>Services aux entreprises</x:v>
      </x:c>
      <x:c r="F34" t="str">
        <x:v>Claire Simon</x:v>
      </x:c>
      <x:c r="G34" t="str">
        <x:v>Responsable commercial</x:v>
      </x:c>
      <x:c r="H34" t="str">
        <x:v>05 40 30 49 80</x:v>
      </x:c>
      <x:c r="I34" t="str">
        <x:v>06 11 80 62 21</x:v>
      </x:c>
      <x:c r="J34" t="str">
        <x:v>contact33@technicprosas.fr</x:v>
      </x:c>
      <x:c r="K34" t="str">
        <x:v>www.technicprosas.fr</x:v>
      </x:c>
      <x:c r="L34" t="str">
        <x:v>58 rue Victor Hugo</x:v>
      </x:c>
      <x:c r="M34" t="str">
        <x:v>70482</x:v>
      </x:c>
      <x:c r="N34" t="str">
        <x:v>Strasbourg</x:v>
      </x:c>
      <x:c r="O34" t="str">
        <x:v>France</x:v>
      </x:c>
      <x:c r="P34" t="str">
        <x:v>FR25795472980</x:v>
      </x:c>
      <x:c r="Q34" t="str">
        <x:v>31671684036057</x:v>
      </x:c>
      <x:c r="R34" t="str">
        <x:v>15 jours</x:v>
      </x:c>
      <x:c r="S34" t="str">
        <x:v>72 h</x:v>
      </x:c>
      <x:c r="T34" t="str">
        <x:v>Palette</x:v>
      </x:c>
      <x:c r="U34" t="str">
        <x:v>EUR</x:v>
      </x:c>
      <x:c r="V34" s="36" t="n">
        <x:v>3.8</x:v>
      </x:c>
      <x:c r="W34" t="str">
        <x:v>Actif</x:v>
      </x:c>
      <x:c r="X34" t="str">
        <x:v>16/03/2026</x:v>
      </x:c>
      <x:c r="Y34" t="str">
        <x:v>Accessoires logistiques</x:v>
      </x:c>
      <x:c r="Z34" t="str">
        <x:v>Négocier tarifs</x:v>
      </x:c>
    </x:row>
    <x:row r="35" ht="15" hidden="0" customHeight="1">
      <x:c r="A35" t="str">
        <x:v>FOU-0034</x:v>
      </x:c>
      <x:c r="B35" t="str">
        <x:v>Services Services SAS</x:v>
      </x:c>
      <x:c r="C35" t="str">
        <x:v>Services Services SAS FR</x:v>
      </x:c>
      <x:c r="D35" t="str">
        <x:v>Maintenance</x:v>
      </x:c>
      <x:c r="E35" t="str">
        <x:v>Prestations techniques</x:v>
      </x:c>
      <x:c r="F35" t="str">
        <x:v>Laura Simon</x:v>
      </x:c>
      <x:c r="G35" t="str">
        <x:v>Service client</x:v>
      </x:c>
      <x:c r="H35" t="str">
        <x:v>02 18 45 63 53</x:v>
      </x:c>
      <x:c r="I35" t="str">
        <x:v>06 74 44 10 46</x:v>
      </x:c>
      <x:c r="J35" t="str">
        <x:v>contact34@servicesservicessas.fr</x:v>
      </x:c>
      <x:c r="K35" t="str">
        <x:v>www.servicesservicessas.fr</x:v>
      </x:c>
      <x:c r="L35" t="str">
        <x:v>77 rue Nationale</x:v>
      </x:c>
      <x:c r="M35" t="str">
        <x:v>86011</x:v>
      </x:c>
      <x:c r="N35" t="str">
        <x:v>Tours</x:v>
      </x:c>
      <x:c r="O35" t="str">
        <x:v>France</x:v>
      </x:c>
      <x:c r="P35" t="str">
        <x:v>FR94625747313</x:v>
      </x:c>
      <x:c r="Q35" t="str">
        <x:v>30915912030197</x:v>
      </x:c>
      <x:c r="R35" t="str">
        <x:v>15 jours</x:v>
      </x:c>
      <x:c r="S35" t="str">
        <x:v>96 h</x:v>
      </x:c>
      <x:c r="T35" t="str">
        <x:v>Palette</x:v>
      </x:c>
      <x:c r="U35" t="str">
        <x:v>EUR</x:v>
      </x:c>
      <x:c r="V35" s="36" t="n">
        <x:v>3.2</x:v>
      </x:c>
      <x:c r="W35" t="str">
        <x:v>À surveiller</x:v>
      </x:c>
      <x:c r="X35" t="str">
        <x:v>18/05/2026</x:v>
      </x:c>
      <x:c r="Y35" t="str">
        <x:v>Consommables imprimante</x:v>
      </x:c>
      <x:c r="Z35" t="str">
        <x:v>Négocier tarifs</x:v>
      </x:c>
    </x:row>
    <x:row r="36" ht="15" hidden="0" customHeight="1">
      <x:c r="A36" t="str">
        <x:v>FOU-0035</x:v>
      </x:c>
      <x:c r="B36" t="str">
        <x:v>Technic Industries Groupe</x:v>
      </x:c>
      <x:c r="C36" t="str">
        <x:v>Technic Industries Groupe FR</x:v>
      </x:c>
      <x:c r="D36" t="str">
        <x:v>Textile</x:v>
      </x:c>
      <x:c r="E36" t="str">
        <x:v>Distribution</x:v>
      </x:c>
      <x:c r="F36" t="str">
        <x:v>Laura Bertrand</x:v>
      </x:c>
      <x:c r="G36" t="str">
        <x:v>Chargé de compte</x:v>
      </x:c>
      <x:c r="H36" t="str">
        <x:v>04 15 50 70 58</x:v>
      </x:c>
      <x:c r="I36" t="str">
        <x:v>06 59 94 93 29</x:v>
      </x:c>
      <x:c r="J36" t="str">
        <x:v>contact35@technicindustriesgroupe.fr</x:v>
      </x:c>
      <x:c r="K36" t="str">
        <x:v>www.technicindustriesgroupe.fr</x:v>
      </x:c>
      <x:c r="L36" t="str">
        <x:v>127 rue Victor Hugo</x:v>
      </x:c>
      <x:c r="M36" t="str">
        <x:v>26547</x:v>
      </x:c>
      <x:c r="N36" t="str">
        <x:v>Rennes</x:v>
      </x:c>
      <x:c r="O36" t="str">
        <x:v>France</x:v>
      </x:c>
      <x:c r="P36" t="str">
        <x:v>FR74733701411</x:v>
      </x:c>
      <x:c r="Q36" t="str">
        <x:v>71967122596080</x:v>
      </x:c>
      <x:c r="R36" t="str">
        <x:v>30 jours</x:v>
      </x:c>
      <x:c r="S36" t="str">
        <x:v>48 h</x:v>
      </x:c>
      <x:c r="T36" t="str">
        <x:v>Transporteur</x:v>
      </x:c>
      <x:c r="U36" t="str">
        <x:v>EUR</x:v>
      </x:c>
      <x:c r="V36" s="36" t="n">
        <x:v>5</x:v>
      </x:c>
      <x:c r="W36" t="str">
        <x:v>Actif</x:v>
      </x:c>
      <x:c r="X36" t="str">
        <x:v>15/05/2026</x:v>
      </x:c>
      <x:c r="Y36" t="str">
        <x:v>Consommables imprimante</x:v>
      </x:c>
      <x:c r="Z36" t="str">
        <x:v>RAS</x:v>
      </x:c>
    </x:row>
    <x:row r="37" ht="15" hidden="0" customHeight="1">
      <x:c r="A37" t="str">
        <x:v>FOU-0036</x:v>
      </x:c>
      <x:c r="B37" t="str">
        <x:v>Distribution Office SAS</x:v>
      </x:c>
      <x:c r="C37" t="str">
        <x:v>Distribution Office SAS FR</x:v>
      </x:c>
      <x:c r="D37" t="str">
        <x:v>Impression</x:v>
      </x:c>
      <x:c r="E37" t="str">
        <x:v>Services aux entreprises</x:v>
      </x:c>
      <x:c r="F37" t="str">
        <x:v>Camille Moreau</x:v>
      </x:c>
      <x:c r="G37" t="str">
        <x:v>Directrice achats</x:v>
      </x:c>
      <x:c r="H37" t="str">
        <x:v>05 58 50 90 72</x:v>
      </x:c>
      <x:c r="I37" t="str">
        <x:v>06 79 14 89 18</x:v>
      </x:c>
      <x:c r="J37" t="str">
        <x:v>contact36@distributionofficesas.fr</x:v>
      </x:c>
      <x:c r="K37" t="str">
        <x:v>www.distributionofficesas.fr</x:v>
      </x:c>
      <x:c r="L37" t="str">
        <x:v>61 rue Pasteur</x:v>
      </x:c>
      <x:c r="M37" t="str">
        <x:v>39817</x:v>
      </x:c>
      <x:c r="N37" t="str">
        <x:v>Marseille</x:v>
      </x:c>
      <x:c r="O37" t="str">
        <x:v>France</x:v>
      </x:c>
      <x:c r="P37" t="str">
        <x:v>FR21565973314</x:v>
      </x:c>
      <x:c r="Q37" t="str">
        <x:v>23855471458145</x:v>
      </x:c>
      <x:c r="R37" t="str">
        <x:v>30 jours</x:v>
      </x:c>
      <x:c r="S37" t="str">
        <x:v>72 h</x:v>
      </x:c>
      <x:c r="T37" t="str">
        <x:v>Livraison express</x:v>
      </x:c>
      <x:c r="U37" t="str">
        <x:v>EUR</x:v>
      </x:c>
      <x:c r="V37" s="36" t="n">
        <x:v>4.2</x:v>
      </x:c>
      <x:c r="W37" t="str">
        <x:v>Actif</x:v>
      </x:c>
      <x:c r="X37" t="str">
        <x:v>26/01/2026</x:v>
      </x:c>
      <x:c r="Y37" t="str">
        <x:v>Consommables imprimante</x:v>
      </x:c>
      <x:c r="Z37" t="str">
        <x:v>Bon partenaire</x:v>
      </x:c>
    </x:row>
    <x:row r="38" ht="15" hidden="0" customHeight="1">
      <x:c r="A38" t="str">
        <x:v>FOU-0037</x:v>
      </x:c>
      <x:c r="B38" t="str">
        <x:v>Global Pro SARL</x:v>
      </x:c>
      <x:c r="C38" t="str">
        <x:v>Global Pro SARL FR</x:v>
      </x:c>
      <x:c r="D38" t="str">
        <x:v>Impression</x:v>
      </x:c>
      <x:c r="E38" t="str">
        <x:v>Commerce de gros</x:v>
      </x:c>
      <x:c r="F38" t="str">
        <x:v>Julie Garcia</x:v>
      </x:c>
      <x:c r="G38" t="str">
        <x:v>Service client</x:v>
      </x:c>
      <x:c r="H38" t="str">
        <x:v>04 82 97 33 31</x:v>
      </x:c>
      <x:c r="I38" t="str">
        <x:v>06 32 20 88 58</x:v>
      </x:c>
      <x:c r="J38" t="str">
        <x:v>contact37@globalprosarl.fr</x:v>
      </x:c>
      <x:c r="K38" t="str">
        <x:v>www.globalprosarl.fr</x:v>
      </x:c>
      <x:c r="L38" t="str">
        <x:v>62 rue des Entrepreneurs</x:v>
      </x:c>
      <x:c r="M38" t="str">
        <x:v>86435</x:v>
      </x:c>
      <x:c r="N38" t="str">
        <x:v>Bordeaux</x:v>
      </x:c>
      <x:c r="O38" t="str">
        <x:v>France</x:v>
      </x:c>
      <x:c r="P38" t="str">
        <x:v>FR28349310440</x:v>
      </x:c>
      <x:c r="Q38" t="str">
        <x:v>99775387044795</x:v>
      </x:c>
      <x:c r="R38" t="str">
        <x:v>Comptant</x:v>
      </x:c>
      <x:c r="S38" t="str">
        <x:v>72 h</x:v>
      </x:c>
      <x:c r="T38" t="str">
        <x:v>Chronopost</x:v>
      </x:c>
      <x:c r="U38" t="str">
        <x:v>EUR</x:v>
      </x:c>
      <x:c r="V38" s="36" t="n">
        <x:v>3.6</x:v>
      </x:c>
      <x:c r="W38" t="str">
        <x:v>Actif</x:v>
      </x:c>
      <x:c r="X38" t="str">
        <x:v>28/04/2026</x:v>
      </x:c>
      <x:c r="Y38" t="str">
        <x:v>Mobilier professionnel</x:v>
      </x:c>
      <x:c r="Z38" t="str">
        <x:v>RAS</x:v>
      </x:c>
    </x:row>
    <x:row r="39" ht="15" hidden="0" customHeight="1">
      <x:c r="A39" t="str">
        <x:v>FOU-0038</x:v>
      </x:c>
      <x:c r="B39" t="str">
        <x:v>Direct Logistique SAS</x:v>
      </x:c>
      <x:c r="C39" t="str">
        <x:v>Direct Logistique SAS FR</x:v>
      </x:c>
      <x:c r="D39" t="str">
        <x:v>Marketing</x:v>
      </x:c>
      <x:c r="E39" t="str">
        <x:v>Fournitures professionnelles</x:v>
      </x:c>
      <x:c r="F39" t="str">
        <x:v>Camille Moreau</x:v>
      </x:c>
      <x:c r="G39" t="str">
        <x:v>Directrice achats</x:v>
      </x:c>
      <x:c r="H39" t="str">
        <x:v>04 48 35 59 71</x:v>
      </x:c>
      <x:c r="I39" t="str">
        <x:v>06 23 40 58 83</x:v>
      </x:c>
      <x:c r="J39" t="str">
        <x:v>contact38@directlogistiquesas.fr</x:v>
      </x:c>
      <x:c r="K39" t="str">
        <x:v>www.directlogistiquesas.fr</x:v>
      </x:c>
      <x:c r="L39" t="str">
        <x:v>92 rue Nationale</x:v>
      </x:c>
      <x:c r="M39" t="str">
        <x:v>48780</x:v>
      </x:c>
      <x:c r="N39" t="str">
        <x:v>Montpellier</x:v>
      </x:c>
      <x:c r="O39" t="str">
        <x:v>France</x:v>
      </x:c>
      <x:c r="P39" t="str">
        <x:v>FR99417001612</x:v>
      </x:c>
      <x:c r="Q39" t="str">
        <x:v>48630635832957</x:v>
      </x:c>
      <x:c r="R39" t="str">
        <x:v>30 jours</x:v>
      </x:c>
      <x:c r="S39" t="str">
        <x:v>120 h</x:v>
      </x:c>
      <x:c r="T39" t="str">
        <x:v>Transporteur</x:v>
      </x:c>
      <x:c r="U39" t="str">
        <x:v>EUR</x:v>
      </x:c>
      <x:c r="V39" s="36" t="n">
        <x:v>3.5</x:v>
      </x:c>
      <x:c r="W39" t="str">
        <x:v>Actif</x:v>
      </x:c>
      <x:c r="X39" t="str">
        <x:v>25/05/2026</x:v>
      </x:c>
      <x:c r="Y39" t="str">
        <x:v>Fournitures de bureau</x:v>
      </x:c>
      <x:c r="Z39" t="str">
        <x:v>Vérifier délais</x:v>
      </x:c>
    </x:row>
    <x:row r="40" ht="15" hidden="0" customHeight="1">
      <x:c r="A40" t="str">
        <x:v>FOU-0039</x:v>
      </x:c>
      <x:c r="B40" t="str">
        <x:v>Office Global SA</x:v>
      </x:c>
      <x:c r="C40" t="str">
        <x:v>Office Global SA FR</x:v>
      </x:c>
      <x:c r="D40" t="str">
        <x:v>Impression</x:v>
      </x:c>
      <x:c r="E40" t="str">
        <x:v>Fournitures professionnelles</x:v>
      </x:c>
      <x:c r="F40" t="str">
        <x:v>Antoine Laurent</x:v>
      </x:c>
      <x:c r="G40" t="str">
        <x:v>Chargé de compte</x:v>
      </x:c>
      <x:c r="H40" t="str">
        <x:v>01 90 92 15 49</x:v>
      </x:c>
      <x:c r="I40" t="str">
        <x:v>06 66 14 84 56</x:v>
      </x:c>
      <x:c r="J40" t="str">
        <x:v>contact39@officeglobalsa.fr</x:v>
      </x:c>
      <x:c r="K40" t="str">
        <x:v>www.officeglobalsa.fr</x:v>
      </x:c>
      <x:c r="L40" t="str">
        <x:v>34 rue Victor Hugo</x:v>
      </x:c>
      <x:c r="M40" t="str">
        <x:v>48680</x:v>
      </x:c>
      <x:c r="N40" t="str">
        <x:v>Strasbourg</x:v>
      </x:c>
      <x:c r="O40" t="str">
        <x:v>France</x:v>
      </x:c>
      <x:c r="P40" t="str">
        <x:v>FR51902601465</x:v>
      </x:c>
      <x:c r="Q40" t="str">
        <x:v>34719321360672</x:v>
      </x:c>
      <x:c r="R40" t="str">
        <x:v>30 jours</x:v>
      </x:c>
      <x:c r="S40" t="str">
        <x:v>48 h</x:v>
      </x:c>
      <x:c r="T40" t="str">
        <x:v>Colissimo</x:v>
      </x:c>
      <x:c r="U40" t="str">
        <x:v>EUR</x:v>
      </x:c>
      <x:c r="V40" s="36" t="n">
        <x:v>4.2</x:v>
      </x:c>
      <x:c r="W40" t="str">
        <x:v>Actif</x:v>
      </x:c>
      <x:c r="X40" t="str">
        <x:v>03/02/2026</x:v>
      </x:c>
      <x:c r="Y40" t="str">
        <x:v>Accessoires logistiques</x:v>
      </x:c>
      <x:c r="Z40" t="str">
        <x:v>Négocier tarifs</x:v>
      </x:c>
    </x:row>
    <x:row r="41" ht="15" hidden="0" customHeight="1">
      <x:c r="A41" t="str">
        <x:v>FOU-0040</x:v>
      </x:c>
      <x:c r="B41" t="str">
        <x:v>Global Direct SAS</x:v>
      </x:c>
      <x:c r="C41" t="str">
        <x:v>Global Direct SAS FR</x:v>
      </x:c>
      <x:c r="D41" t="str">
        <x:v>Mobilier</x:v>
      </x:c>
      <x:c r="E41" t="str">
        <x:v>Services aux entreprises</x:v>
      </x:c>
      <x:c r="F41" t="str">
        <x:v>Claire Bertrand</x:v>
      </x:c>
      <x:c r="G41" t="str">
        <x:v>Account Manager</x:v>
      </x:c>
      <x:c r="H41" t="str">
        <x:v>01 28 38 96 96</x:v>
      </x:c>
      <x:c r="I41" t="str">
        <x:v>06 60 81 56 21</x:v>
      </x:c>
      <x:c r="J41" t="str">
        <x:v>contact40@globaldirectsas.fr</x:v>
      </x:c>
      <x:c r="K41" t="str">
        <x:v>www.globaldirectsas.fr</x:v>
      </x:c>
      <x:c r="L41" t="str">
        <x:v>102 rue Victor Hugo</x:v>
      </x:c>
      <x:c r="M41" t="str">
        <x:v>44663</x:v>
      </x:c>
      <x:c r="N41" t="str">
        <x:v>Rennes</x:v>
      </x:c>
      <x:c r="O41" t="str">
        <x:v>France</x:v>
      </x:c>
      <x:c r="P41" t="str">
        <x:v>FR78232702394</x:v>
      </x:c>
      <x:c r="Q41" t="str">
        <x:v>61872273324919</x:v>
      </x:c>
      <x:c r="R41" t="str">
        <x:v>45 jours</x:v>
      </x:c>
      <x:c r="S41" t="str">
        <x:v>72 h</x:v>
      </x:c>
      <x:c r="T41" t="str">
        <x:v>Livraison express</x:v>
      </x:c>
      <x:c r="U41" t="str">
        <x:v>EUR</x:v>
      </x:c>
      <x:c r="V41" s="36" t="n">
        <x:v>4.4</x:v>
      </x:c>
      <x:c r="W41" t="str">
        <x:v>Actif</x:v>
      </x:c>
      <x:c r="X41" t="str">
        <x:v>09/03/2026</x:v>
      </x:c>
      <x:c r="Y41" t="str">
        <x:v>Textiles professionnels</x:v>
      </x:c>
      <x:c r="Z41" t="str">
        <x:v>Contrat à renouveler</x:v>
      </x:c>
    </x:row>
    <x:row r="42" ht="15" hidden="0" customHeight="1">
      <x:c r="A42" t="str">
        <x:v>FOU-0041</x:v>
      </x:c>
      <x:c r="B42" t="str">
        <x:v>France Logistique SAS</x:v>
      </x:c>
      <x:c r="C42" t="str">
        <x:v>France Logistique SAS FR</x:v>
      </x:c>
      <x:c r="D42" t="str">
        <x:v>Nettoyage</x:v>
      </x:c>
      <x:c r="E42" t="str">
        <x:v>Fournitures professionnelles</x:v>
      </x:c>
      <x:c r="F42" t="str">
        <x:v>Maxime Martin</x:v>
      </x:c>
      <x:c r="G42" t="str">
        <x:v>Responsable commercial</x:v>
      </x:c>
      <x:c r="H42" t="str">
        <x:v>04 99 48 93 62</x:v>
      </x:c>
      <x:c r="I42" t="str">
        <x:v>06 24 27 15 14</x:v>
      </x:c>
      <x:c r="J42" t="str">
        <x:v>contact41@francelogistiquesas.fr</x:v>
      </x:c>
      <x:c r="K42" t="str">
        <x:v>www.francelogistiquesas.fr</x:v>
      </x:c>
      <x:c r="L42" t="str">
        <x:v>78 rue des Entrepreneurs</x:v>
      </x:c>
      <x:c r="M42" t="str">
        <x:v>25220</x:v>
      </x:c>
      <x:c r="N42" t="str">
        <x:v>Nantes</x:v>
      </x:c>
      <x:c r="O42" t="str">
        <x:v>France</x:v>
      </x:c>
      <x:c r="P42" t="str">
        <x:v>FR22352114611</x:v>
      </x:c>
      <x:c r="Q42" t="str">
        <x:v>85655364701466</x:v>
      </x:c>
      <x:c r="R42" t="str">
        <x:v>60 jours</x:v>
      </x:c>
      <x:c r="S42" t="str">
        <x:v>120 h</x:v>
      </x:c>
      <x:c r="T42" t="str">
        <x:v>Colissimo</x:v>
      </x:c>
      <x:c r="U42" t="str">
        <x:v>EUR</x:v>
      </x:c>
      <x:c r="V42" s="36" t="n">
        <x:v>3.5</x:v>
      </x:c>
      <x:c r="W42" t="str">
        <x:v>Actif</x:v>
      </x:c>
      <x:c r="X42" t="str">
        <x:v>10/04/2026</x:v>
      </x:c>
      <x:c r="Y42" t="str">
        <x:v>Consommables imprimante</x:v>
      </x:c>
      <x:c r="Z42" t="str">
        <x:v>Négocier tarifs</x:v>
      </x:c>
    </x:row>
    <x:row r="43" ht="15" hidden="0" customHeight="1">
      <x:c r="A43" t="str">
        <x:v>FOU-0042</x:v>
      </x:c>
      <x:c r="B43" t="str">
        <x:v>Market Industries Groupe</x:v>
      </x:c>
      <x:c r="C43" t="str">
        <x:v>Market Industries Groupe FR</x:v>
      </x:c>
      <x:c r="D43" t="str">
        <x:v>Nettoyage</x:v>
      </x:c>
      <x:c r="E43" t="str">
        <x:v>Distribution</x:v>
      </x:c>
      <x:c r="F43" t="str">
        <x:v>Marie Bertrand</x:v>
      </x:c>
      <x:c r="G43" t="str">
        <x:v>Service client</x:v>
      </x:c>
      <x:c r="H43" t="str">
        <x:v>04 45 14 98 57</x:v>
      </x:c>
      <x:c r="I43" t="str">
        <x:v>06 37 66 66 40</x:v>
      </x:c>
      <x:c r="J43" t="str">
        <x:v>contact42@marketindustriesgroupe.fr</x:v>
      </x:c>
      <x:c r="K43" t="str">
        <x:v>www.marketindustriesgroupe.fr</x:v>
      </x:c>
      <x:c r="L43" t="str">
        <x:v>93 rue Victor Hugo</x:v>
      </x:c>
      <x:c r="M43" t="str">
        <x:v>58147</x:v>
      </x:c>
      <x:c r="N43" t="str">
        <x:v>Dijon</x:v>
      </x:c>
      <x:c r="O43" t="str">
        <x:v>France</x:v>
      </x:c>
      <x:c r="P43" t="str">
        <x:v>FR79792377512</x:v>
      </x:c>
      <x:c r="Q43" t="str">
        <x:v>18522755607704</x:v>
      </x:c>
      <x:c r="R43" t="str">
        <x:v>45 jours</x:v>
      </x:c>
      <x:c r="S43" t="str">
        <x:v>168 h</x:v>
      </x:c>
      <x:c r="T43" t="str">
        <x:v>Palette</x:v>
      </x:c>
      <x:c r="U43" t="str">
        <x:v>EUR</x:v>
      </x:c>
      <x:c r="V43" s="36" t="n">
        <x:v>3</x:v>
      </x:c>
      <x:c r="W43" t="str">
        <x:v>À surveiller</x:v>
      </x:c>
      <x:c r="X43" t="str">
        <x:v>12/03/2026</x:v>
      </x:c>
      <x:c r="Y43" t="str">
        <x:v>Produits d'entretien</x:v>
      </x:c>
      <x:c r="Z43" t="str">
        <x:v>RAS</x:v>
      </x:c>
    </x:row>
    <x:row r="44" ht="15" hidden="0" customHeight="1">
      <x:c r="A44" t="str">
        <x:v>FOU-0043</x:v>
      </x:c>
      <x:c r="B44" t="str">
        <x:v>Logistique Expert SARL</x:v>
      </x:c>
      <x:c r="C44" t="str">
        <x:v>Logistique Expert SARL FR</x:v>
      </x:c>
      <x:c r="D44" t="str">
        <x:v>Marketing</x:v>
      </x:c>
      <x:c r="E44" t="str">
        <x:v>Commerce de gros</x:v>
      </x:c>
      <x:c r="F44" t="str">
        <x:v>Sophie Garcia</x:v>
      </x:c>
      <x:c r="G44" t="str">
        <x:v>Responsable commercial</x:v>
      </x:c>
      <x:c r="H44" t="str">
        <x:v>05 36 85 37 39</x:v>
      </x:c>
      <x:c r="I44" t="str">
        <x:v>06 52 28 86 10</x:v>
      </x:c>
      <x:c r="J44" t="str">
        <x:v>contact43@logistiqueexpertsarl.fr</x:v>
      </x:c>
      <x:c r="K44" t="str">
        <x:v>www.logistiqueexpertsarl.fr</x:v>
      </x:c>
      <x:c r="L44" t="str">
        <x:v>71 rue de la République</x:v>
      </x:c>
      <x:c r="M44" t="str">
        <x:v>27038</x:v>
      </x:c>
      <x:c r="N44" t="str">
        <x:v>Lyon</x:v>
      </x:c>
      <x:c r="O44" t="str">
        <x:v>France</x:v>
      </x:c>
      <x:c r="P44" t="str">
        <x:v>FR79369137895</x:v>
      </x:c>
      <x:c r="Q44" t="str">
        <x:v>34557757621989</x:v>
      </x:c>
      <x:c r="R44" t="str">
        <x:v>30 jours</x:v>
      </x:c>
      <x:c r="S44" t="str">
        <x:v>48 h</x:v>
      </x:c>
      <x:c r="T44" t="str">
        <x:v>Transporteur</x:v>
      </x:c>
      <x:c r="U44" t="str">
        <x:v>EUR</x:v>
      </x:c>
      <x:c r="V44" s="36" t="n">
        <x:v>5</x:v>
      </x:c>
      <x:c r="W44" t="str">
        <x:v>Actif</x:v>
      </x:c>
      <x:c r="X44" t="str">
        <x:v>19/06/2026</x:v>
      </x:c>
      <x:c r="Y44" t="str">
        <x:v>Fournitures de bureau</x:v>
      </x:c>
      <x:c r="Z44" t="str">
        <x:v>Bon partenaire</x:v>
      </x:c>
    </x:row>
    <x:row r="45" ht="15" hidden="0" customHeight="1">
      <x:c r="A45" t="str">
        <x:v>FOU-0044</x:v>
      </x:c>
      <x:c r="B45" t="str">
        <x:v>Technic Technic SAS</x:v>
      </x:c>
      <x:c r="C45" t="str">
        <x:v>Technic Technic SAS FR</x:v>
      </x:c>
      <x:c r="D45" t="str">
        <x:v>Informatique</x:v>
      </x:c>
      <x:c r="E45" t="str">
        <x:v>Fournitures professionnelles</x:v>
      </x:c>
      <x:c r="F45" t="str">
        <x:v>Julie Martin</x:v>
      </x:c>
      <x:c r="G45" t="str">
        <x:v>Account Manager</x:v>
      </x:c>
      <x:c r="H45" t="str">
        <x:v>05 24 18 70 67</x:v>
      </x:c>
      <x:c r="I45" t="str">
        <x:v>06 56 75 85 23</x:v>
      </x:c>
      <x:c r="J45" t="str">
        <x:v>contact44@technictechnicsas.fr</x:v>
      </x:c>
      <x:c r="K45" t="str">
        <x:v>www.technictechnicsas.fr</x:v>
      </x:c>
      <x:c r="L45" t="str">
        <x:v>116 rue Nationale</x:v>
      </x:c>
      <x:c r="M45" t="str">
        <x:v>39038</x:v>
      </x:c>
      <x:c r="N45" t="str">
        <x:v>Nantes</x:v>
      </x:c>
      <x:c r="O45" t="str">
        <x:v>France</x:v>
      </x:c>
      <x:c r="P45" t="str">
        <x:v>FR88146562851</x:v>
      </x:c>
      <x:c r="Q45" t="str">
        <x:v>83386641186614</x:v>
      </x:c>
      <x:c r="R45" t="str">
        <x:v>15 jours</x:v>
      </x:c>
      <x:c r="S45" t="str">
        <x:v>72 h</x:v>
      </x:c>
      <x:c r="T45" t="str">
        <x:v>Chronopost</x:v>
      </x:c>
      <x:c r="U45" t="str">
        <x:v>EUR</x:v>
      </x:c>
      <x:c r="V45" s="36" t="n">
        <x:v>2.9</x:v>
      </x:c>
      <x:c r="W45" t="str">
        <x:v>Inactif</x:v>
      </x:c>
      <x:c r="X45" t="str">
        <x:v>28/04/2026</x:v>
      </x:c>
      <x:c r="Y45" t="str">
        <x:v>Fournitures de bureau</x:v>
      </x:c>
      <x:c r="Z45" t="str">
        <x:v>RAS</x:v>
      </x:c>
    </x:row>
    <x:row r="46" ht="15" hidden="0" customHeight="1">
      <x:c r="A46" t="str">
        <x:v>FOU-0045</x:v>
      </x:c>
      <x:c r="B46" t="str">
        <x:v>Distribution Distribution SARL</x:v>
      </x:c>
      <x:c r="C46" t="str">
        <x:v>Distribution Distribution SARL FR</x:v>
      </x:c>
      <x:c r="D46" t="str">
        <x:v>Marketing</x:v>
      </x:c>
      <x:c r="E46" t="str">
        <x:v>Commerce de gros</x:v>
      </x:c>
      <x:c r="F46" t="str">
        <x:v>Maxime Michel</x:v>
      </x:c>
      <x:c r="G46" t="str">
        <x:v>Responsable commercial</x:v>
      </x:c>
      <x:c r="H46" t="str">
        <x:v>02 45 89 91 84</x:v>
      </x:c>
      <x:c r="I46" t="str">
        <x:v>06 80 51 58 86</x:v>
      </x:c>
      <x:c r="J46" t="str">
        <x:v>contact45@distributiondistributionsarl.fr</x:v>
      </x:c>
      <x:c r="K46" t="str">
        <x:v>www.distributiondistributionsarl.fr</x:v>
      </x:c>
      <x:c r="L46" t="str">
        <x:v>136 rue Pasteur</x:v>
      </x:c>
      <x:c r="M46" t="str">
        <x:v>69469</x:v>
      </x:c>
      <x:c r="N46" t="str">
        <x:v>Tours</x:v>
      </x:c>
      <x:c r="O46" t="str">
        <x:v>France</x:v>
      </x:c>
      <x:c r="P46" t="str">
        <x:v>FR74750072069</x:v>
      </x:c>
      <x:c r="Q46" t="str">
        <x:v>23956196436745</x:v>
      </x:c>
      <x:c r="R46" t="str">
        <x:v>45 jours</x:v>
      </x:c>
      <x:c r="S46" t="str">
        <x:v>24 h</x:v>
      </x:c>
      <x:c r="T46" t="str">
        <x:v>Livraison express</x:v>
      </x:c>
      <x:c r="U46" t="str">
        <x:v>EUR</x:v>
      </x:c>
      <x:c r="V46" s="36" t="n">
        <x:v>4.8</x:v>
      </x:c>
      <x:c r="W46" t="str">
        <x:v>Actif</x:v>
      </x:c>
      <x:c r="X46" t="str">
        <x:v>30/01/2026</x:v>
      </x:c>
      <x:c r="Y46" t="str">
        <x:v>Accessoires logistiques</x:v>
      </x:c>
      <x:c r="Z46" t="str">
        <x:v>Bon partenaire</x:v>
      </x:c>
    </x:row>
    <x:row r="47" ht="15" hidden="0" customHeight="1">
      <x:c r="A47" t="str">
        <x:v>FOU-0046</x:v>
      </x:c>
      <x:c r="B47" t="str">
        <x:v>Global Expert Groupe</x:v>
      </x:c>
      <x:c r="C47" t="str">
        <x:v>Global Expert Groupe FR</x:v>
      </x:c>
      <x:c r="D47" t="str">
        <x:v>Maintenance</x:v>
      </x:c>
      <x:c r="E47" t="str">
        <x:v>Distribution</x:v>
      </x:c>
      <x:c r="F47" t="str">
        <x:v>Julie David</x:v>
      </x:c>
      <x:c r="G47" t="str">
        <x:v>Directrice achats</x:v>
      </x:c>
      <x:c r="H47" t="str">
        <x:v>03 57 29 97 70</x:v>
      </x:c>
      <x:c r="I47" t="str">
        <x:v>06 18 21 20 21</x:v>
      </x:c>
      <x:c r="J47" t="str">
        <x:v>contact46@globalexpertgroupe.fr</x:v>
      </x:c>
      <x:c r="K47" t="str">
        <x:v>www.globalexpertgroupe.fr</x:v>
      </x:c>
      <x:c r="L47" t="str">
        <x:v>111 rue Victor Hugo</x:v>
      </x:c>
      <x:c r="M47" t="str">
        <x:v>58843</x:v>
      </x:c>
      <x:c r="N47" t="str">
        <x:v>Strasbourg</x:v>
      </x:c>
      <x:c r="O47" t="str">
        <x:v>France</x:v>
      </x:c>
      <x:c r="P47" t="str">
        <x:v>FR26697398528</x:v>
      </x:c>
      <x:c r="Q47" t="str">
        <x:v>92536644143571</x:v>
      </x:c>
      <x:c r="R47" t="str">
        <x:v>45 jours</x:v>
      </x:c>
      <x:c r="S47" t="str">
        <x:v>96 h</x:v>
      </x:c>
      <x:c r="T47" t="str">
        <x:v>Retrait entrepôt</x:v>
      </x:c>
      <x:c r="U47" t="str">
        <x:v>EUR</x:v>
      </x:c>
      <x:c r="V47" s="36" t="n">
        <x:v>3.7</x:v>
      </x:c>
      <x:c r="W47" t="str">
        <x:v>À surveiller</x:v>
      </x:c>
      <x:c r="X47" t="str">
        <x:v>24/05/2026</x:v>
      </x:c>
      <x:c r="Y47" t="str">
        <x:v>Étiquettes</x:v>
      </x:c>
      <x:c r="Z47" t="str">
        <x:v>RAS</x:v>
      </x:c>
    </x:row>
    <x:row r="48" ht="15" hidden="0" customHeight="1">
      <x:c r="A48" t="str">
        <x:v>FOU-0047</x:v>
      </x:c>
      <x:c r="B48" t="str">
        <x:v>Office Logistique Groupe</x:v>
      </x:c>
      <x:c r="C48" t="str">
        <x:v>Office Logistique Groupe FR</x:v>
      </x:c>
      <x:c r="D48" t="str">
        <x:v>Maintenance</x:v>
      </x:c>
      <x:c r="E48" t="str">
        <x:v>Commerce de gros</x:v>
      </x:c>
      <x:c r="F48" t="str">
        <x:v>Sophie Robert</x:v>
      </x:c>
      <x:c r="G48" t="str">
        <x:v>Chargé de compte</x:v>
      </x:c>
      <x:c r="H48" t="str">
        <x:v>04 38 23 54 81</x:v>
      </x:c>
      <x:c r="I48" t="str">
        <x:v>06 57 24 45 83</x:v>
      </x:c>
      <x:c r="J48" t="str">
        <x:v>contact47@officelogistiquegroupe.fr</x:v>
      </x:c>
      <x:c r="K48" t="str">
        <x:v>www.officelogistiquegroupe.fr</x:v>
      </x:c>
      <x:c r="L48" t="str">
        <x:v>58 rue des Entrepreneurs</x:v>
      </x:c>
      <x:c r="M48" t="str">
        <x:v>83526</x:v>
      </x:c>
      <x:c r="N48" t="str">
        <x:v>Nantes</x:v>
      </x:c>
      <x:c r="O48" t="str">
        <x:v>France</x:v>
      </x:c>
      <x:c r="P48" t="str">
        <x:v>FR89758819288</x:v>
      </x:c>
      <x:c r="Q48" t="str">
        <x:v>13696063053628</x:v>
      </x:c>
      <x:c r="R48" t="str">
        <x:v>60 jours</x:v>
      </x:c>
      <x:c r="S48" t="str">
        <x:v>72 h</x:v>
      </x:c>
      <x:c r="T48" t="str">
        <x:v>Retrait entrepôt</x:v>
      </x:c>
      <x:c r="U48" t="str">
        <x:v>EUR</x:v>
      </x:c>
      <x:c r="V48" s="36" t="n">
        <x:v>3.6</x:v>
      </x:c>
      <x:c r="W48" t="str">
        <x:v>Actif</x:v>
      </x:c>
      <x:c r="X48" t="str">
        <x:v>18/06/2026</x:v>
      </x:c>
      <x:c r="Y48" t="str">
        <x:v>Mobilier professionnel</x:v>
      </x:c>
      <x:c r="Z48" t="str">
        <x:v>RAS</x:v>
      </x:c>
    </x:row>
    <x:row r="49" ht="15" hidden="0" customHeight="1">
      <x:c r="A49" t="str">
        <x:v>FOU-0048</x:v>
      </x:c>
      <x:c r="B49" t="str">
        <x:v>Market Technic SA</x:v>
      </x:c>
      <x:c r="C49" t="str">
        <x:v>Market Technic SA FR</x:v>
      </x:c>
      <x:c r="D49" t="str">
        <x:v>Logistique</x:v>
      </x:c>
      <x:c r="E49" t="str">
        <x:v>Distribution</x:v>
      </x:c>
      <x:c r="F49" t="str">
        <x:v>Julie Richard</x:v>
      </x:c>
      <x:c r="G49" t="str">
        <x:v>Responsable commercial</x:v>
      </x:c>
      <x:c r="H49" t="str">
        <x:v>02 91 13 21 77</x:v>
      </x:c>
      <x:c r="I49" t="str">
        <x:v>06 37 58 63 68</x:v>
      </x:c>
      <x:c r="J49" t="str">
        <x:v>contact48@markettechnicsa.fr</x:v>
      </x:c>
      <x:c r="K49" t="str">
        <x:v>www.markettechnicsa.fr</x:v>
      </x:c>
      <x:c r="L49" t="str">
        <x:v>88 rue de la République</x:v>
      </x:c>
      <x:c r="M49" t="str">
        <x:v>58503</x:v>
      </x:c>
      <x:c r="N49" t="str">
        <x:v>Bordeaux</x:v>
      </x:c>
      <x:c r="O49" t="str">
        <x:v>France</x:v>
      </x:c>
      <x:c r="P49" t="str">
        <x:v>FR49874807770</x:v>
      </x:c>
      <x:c r="Q49" t="str">
        <x:v>89881845085095</x:v>
      </x:c>
      <x:c r="R49" t="str">
        <x:v>Comptant</x:v>
      </x:c>
      <x:c r="S49" t="str">
        <x:v>48 h</x:v>
      </x:c>
      <x:c r="T49" t="str">
        <x:v>Retrait entrepôt</x:v>
      </x:c>
      <x:c r="U49" t="str">
        <x:v>EUR</x:v>
      </x:c>
      <x:c r="V49" s="36" t="n">
        <x:v>4.7</x:v>
      </x:c>
      <x:c r="W49" t="str">
        <x:v>Actif</x:v>
      </x:c>
      <x:c r="X49" t="str">
        <x:v>22/01/2026</x:v>
      </x:c>
      <x:c r="Y49" t="str">
        <x:v>Fournitures de bureau</x:v>
      </x:c>
      <x:c r="Z49" t="str">
        <x:v>Bon partenaire</x:v>
      </x:c>
    </x:row>
    <x:row r="50" ht="15" hidden="0" customHeight="1">
      <x:c r="A50" t="str">
        <x:v>FOU-0049</x:v>
      </x:c>
      <x:c r="B50" t="str">
        <x:v>Concept Pro SARL</x:v>
      </x:c>
      <x:c r="C50" t="str">
        <x:v>Concept Pro SARL FR</x:v>
      </x:c>
      <x:c r="D50" t="str">
        <x:v>Logistique</x:v>
      </x:c>
      <x:c r="E50" t="str">
        <x:v>Commerce de gros</x:v>
      </x:c>
      <x:c r="F50" t="str">
        <x:v>Claire Moreau</x:v>
      </x:c>
      <x:c r="G50" t="str">
        <x:v>Service client</x:v>
      </x:c>
      <x:c r="H50" t="str">
        <x:v>01 54 65 24 46</x:v>
      </x:c>
      <x:c r="I50" t="str">
        <x:v>06 96 96 85 72</x:v>
      </x:c>
      <x:c r="J50" t="str">
        <x:v>contact49@conceptprosarl.fr</x:v>
      </x:c>
      <x:c r="K50" t="str">
        <x:v>www.conceptprosarl.fr</x:v>
      </x:c>
      <x:c r="L50" t="str">
        <x:v>135 rue Pasteur</x:v>
      </x:c>
      <x:c r="M50" t="str">
        <x:v>15952</x:v>
      </x:c>
      <x:c r="N50" t="str">
        <x:v>Rouen</x:v>
      </x:c>
      <x:c r="O50" t="str">
        <x:v>France</x:v>
      </x:c>
      <x:c r="P50" t="str">
        <x:v>FR38524410834</x:v>
      </x:c>
      <x:c r="Q50" t="str">
        <x:v>94348795920744</x:v>
      </x:c>
      <x:c r="R50" t="str">
        <x:v>45 jours</x:v>
      </x:c>
      <x:c r="S50" t="str">
        <x:v>96 h</x:v>
      </x:c>
      <x:c r="T50" t="str">
        <x:v>Transporteur</x:v>
      </x:c>
      <x:c r="U50" t="str">
        <x:v>EUR</x:v>
      </x:c>
      <x:c r="V50" s="36" t="n">
        <x:v>4.1</x:v>
      </x:c>
      <x:c r="W50" t="str">
        <x:v>Actif</x:v>
      </x:c>
      <x:c r="X50" t="str">
        <x:v>02/01/2026</x:v>
      </x:c>
      <x:c r="Y50" t="str">
        <x:v>Produits d'entretien</x:v>
      </x:c>
      <x:c r="Z50" t="str">
        <x:v>Négocier tarifs</x:v>
      </x:c>
    </x:row>
    <x:row r="51" ht="15" hidden="0" customHeight="1">
      <x:c r="A51" t="str">
        <x:v>FOU-0050</x:v>
      </x:c>
      <x:c r="B51" t="str">
        <x:v>Solutions Technic SA</x:v>
      </x:c>
      <x:c r="C51" t="str">
        <x:v>Solutions Technic SA FR</x:v>
      </x:c>
      <x:c r="D51" t="str">
        <x:v>Emballage</x:v>
      </x:c>
      <x:c r="E51" t="str">
        <x:v>Commerce de gros</x:v>
      </x:c>
      <x:c r="F51" t="str">
        <x:v>Nicolas Richard</x:v>
      </x:c>
      <x:c r="G51" t="str">
        <x:v>Account Manager</x:v>
      </x:c>
      <x:c r="H51" t="str">
        <x:v>05 39 74 81 95</x:v>
      </x:c>
      <x:c r="I51" t="str">
        <x:v>06 55 19 60 15</x:v>
      </x:c>
      <x:c r="J51" t="str">
        <x:v>contact50@solutionstechnicsa.fr</x:v>
      </x:c>
      <x:c r="K51" t="str">
        <x:v>www.solutionstechnicsa.fr</x:v>
      </x:c>
      <x:c r="L51" t="str">
        <x:v>112 rue Victor Hugo</x:v>
      </x:c>
      <x:c r="M51" t="str">
        <x:v>70260</x:v>
      </x:c>
      <x:c r="N51" t="str">
        <x:v>Rouen</x:v>
      </x:c>
      <x:c r="O51" t="str">
        <x:v>France</x:v>
      </x:c>
      <x:c r="P51" t="str">
        <x:v>FR19436146289</x:v>
      </x:c>
      <x:c r="Q51" t="str">
        <x:v>70415482852304</x:v>
      </x:c>
      <x:c r="R51" t="str">
        <x:v>Comptant</x:v>
      </x:c>
      <x:c r="S51" t="str">
        <x:v>24 h</x:v>
      </x:c>
      <x:c r="T51" t="str">
        <x:v>Retrait entrepôt</x:v>
      </x:c>
      <x:c r="U51" t="str">
        <x:v>EUR</x:v>
      </x:c>
      <x:c r="V51" s="36" t="n">
        <x:v>3.9</x:v>
      </x:c>
      <x:c r="W51" t="str">
        <x:v>Actif</x:v>
      </x:c>
      <x:c r="X51" t="str">
        <x:v>14/04/2026</x:v>
      </x:c>
      <x:c r="Y51" t="str">
        <x:v>Équipements de sécurité</x:v>
      </x:c>
      <x:c r="Z51" t="str">
        <x:v>Négocier tarifs</x:v>
      </x:c>
    </x:row>
    <x:row r="52" ht="15" hidden="0" customHeight="1">
      <x:c r="A52" t="str">
        <x:v>FOU-0051</x:v>
      </x:c>
      <x:c r="B52" t="str">
        <x:v>Pro Plus SAS</x:v>
      </x:c>
      <x:c r="C52" t="str">
        <x:v>Pro Plus SAS FR</x:v>
      </x:c>
      <x:c r="D52" t="str">
        <x:v>Bureau</x:v>
      </x:c>
      <x:c r="E52" t="str">
        <x:v>Distribution</x:v>
      </x:c>
      <x:c r="F52" t="str">
        <x:v>Laura David</x:v>
      </x:c>
      <x:c r="G52" t="str">
        <x:v>Service client</x:v>
      </x:c>
      <x:c r="H52" t="str">
        <x:v>04 77 20 60 49</x:v>
      </x:c>
      <x:c r="I52" t="str">
        <x:v>06 53 38 52 31</x:v>
      </x:c>
      <x:c r="J52" t="str">
        <x:v>contact51@proplussas.fr</x:v>
      </x:c>
      <x:c r="K52" t="str">
        <x:v>www.proplussas.fr</x:v>
      </x:c>
      <x:c r="L52" t="str">
        <x:v>20 rue Nationale</x:v>
      </x:c>
      <x:c r="M52" t="str">
        <x:v>92998</x:v>
      </x:c>
      <x:c r="N52" t="str">
        <x:v>Lille</x:v>
      </x:c>
      <x:c r="O52" t="str">
        <x:v>France</x:v>
      </x:c>
      <x:c r="P52" t="str">
        <x:v>FR24669732591</x:v>
      </x:c>
      <x:c r="Q52" t="str">
        <x:v>37288117458919</x:v>
      </x:c>
      <x:c r="R52" t="str">
        <x:v>30 jours</x:v>
      </x:c>
      <x:c r="S52" t="str">
        <x:v>24 h</x:v>
      </x:c>
      <x:c r="T52" t="str">
        <x:v>Chronopost</x:v>
      </x:c>
      <x:c r="U52" t="str">
        <x:v>EUR</x:v>
      </x:c>
      <x:c r="V52" s="36" t="n">
        <x:v>3.8</x:v>
      </x:c>
      <x:c r="W52" t="str">
        <x:v>Actif</x:v>
      </x:c>
      <x:c r="X52" t="str">
        <x:v>31/03/2026</x:v>
      </x:c>
      <x:c r="Y52" t="str">
        <x:v>Cartons et emballages</x:v>
      </x:c>
      <x:c r="Z52" t="str">
        <x:v>Bon partenaire</x:v>
      </x:c>
    </x:row>
    <x:row r="53" ht="15" hidden="0" customHeight="1">
      <x:c r="A53" t="str">
        <x:v>FOU-0052</x:v>
      </x:c>
      <x:c r="B53" t="str">
        <x:v>Direct Expert SAS</x:v>
      </x:c>
      <x:c r="C53" t="str">
        <x:v>Direct Expert SAS FR</x:v>
      </x:c>
      <x:c r="D53" t="str">
        <x:v>Bureau</x:v>
      </x:c>
      <x:c r="E53" t="str">
        <x:v>Distribution</x:v>
      </x:c>
      <x:c r="F53" t="str">
        <x:v>Marie Garcia</x:v>
      </x:c>
      <x:c r="G53" t="str">
        <x:v>Service client</x:v>
      </x:c>
      <x:c r="H53" t="str">
        <x:v>05 67 97 82 92</x:v>
      </x:c>
      <x:c r="I53" t="str">
        <x:v>06 91 89 51 90</x:v>
      </x:c>
      <x:c r="J53" t="str">
        <x:v>contact52@directexpertsas.fr</x:v>
      </x:c>
      <x:c r="K53" t="str">
        <x:v>www.directexpertsas.fr</x:v>
      </x:c>
      <x:c r="L53" t="str">
        <x:v>81 rue de la République</x:v>
      </x:c>
      <x:c r="M53" t="str">
        <x:v>67640</x:v>
      </x:c>
      <x:c r="N53" t="str">
        <x:v>Marseille</x:v>
      </x:c>
      <x:c r="O53" t="str">
        <x:v>France</x:v>
      </x:c>
      <x:c r="P53" t="str">
        <x:v>FR18603500181</x:v>
      </x:c>
      <x:c r="Q53" t="str">
        <x:v>98860477656106</x:v>
      </x:c>
      <x:c r="R53" t="str">
        <x:v>Comptant</x:v>
      </x:c>
      <x:c r="S53" t="str">
        <x:v>48 h</x:v>
      </x:c>
      <x:c r="T53" t="str">
        <x:v>Chronopost</x:v>
      </x:c>
      <x:c r="U53" t="str">
        <x:v>EUR</x:v>
      </x:c>
      <x:c r="V53" s="36" t="n">
        <x:v>4.9</x:v>
      </x:c>
      <x:c r="W53" t="str">
        <x:v>Actif</x:v>
      </x:c>
      <x:c r="X53" t="str">
        <x:v>12/03/2026</x:v>
      </x:c>
      <x:c r="Y53" t="str">
        <x:v>Textiles professionnels</x:v>
      </x:c>
      <x:c r="Z53" t="str">
        <x:v>RAS</x:v>
      </x:c>
    </x:row>
    <x:row r="54" ht="15" hidden="0" customHeight="1">
      <x:c r="A54" t="str">
        <x:v>FOU-0053</x:v>
      </x:c>
      <x:c r="B54" t="str">
        <x:v>France Direct Groupe</x:v>
      </x:c>
      <x:c r="C54" t="str">
        <x:v>France Direct Groupe FR</x:v>
      </x:c>
      <x:c r="D54" t="str">
        <x:v>Textile</x:v>
      </x:c>
      <x:c r="E54" t="str">
        <x:v>Services aux entreprises</x:v>
      </x:c>
      <x:c r="F54" t="str">
        <x:v>Laura Martin</x:v>
      </x:c>
      <x:c r="G54" t="str">
        <x:v>Service client</x:v>
      </x:c>
      <x:c r="H54" t="str">
        <x:v>05 74 59 69 84</x:v>
      </x:c>
      <x:c r="I54" t="str">
        <x:v>06 80 15 67 83</x:v>
      </x:c>
      <x:c r="J54" t="str">
        <x:v>contact53@francedirectgroupe.fr</x:v>
      </x:c>
      <x:c r="K54" t="str">
        <x:v>www.francedirectgroupe.fr</x:v>
      </x:c>
      <x:c r="L54" t="str">
        <x:v>49 rue Pasteur</x:v>
      </x:c>
      <x:c r="M54" t="str">
        <x:v>89299</x:v>
      </x:c>
      <x:c r="N54" t="str">
        <x:v>Rennes</x:v>
      </x:c>
      <x:c r="O54" t="str">
        <x:v>France</x:v>
      </x:c>
      <x:c r="P54" t="str">
        <x:v>FR70638339044</x:v>
      </x:c>
      <x:c r="Q54" t="str">
        <x:v>73402572969086</x:v>
      </x:c>
      <x:c r="R54" t="str">
        <x:v>Comptant</x:v>
      </x:c>
      <x:c r="S54" t="str">
        <x:v>72 h</x:v>
      </x:c>
      <x:c r="T54" t="str">
        <x:v>Transporteur</x:v>
      </x:c>
      <x:c r="U54" t="str">
        <x:v>EUR</x:v>
      </x:c>
      <x:c r="V54" s="36" t="n">
        <x:v>4.6</x:v>
      </x:c>
      <x:c r="W54" t="str">
        <x:v>À surveiller</x:v>
      </x:c>
      <x:c r="X54" t="str">
        <x:v>29/03/2026</x:v>
      </x:c>
      <x:c r="Y54" t="str">
        <x:v>Matériel informatique</x:v>
      </x:c>
      <x:c r="Z54" t="str">
        <x:v>Vérifier délais</x:v>
      </x:c>
    </x:row>
    <x:row r="55" ht="15" hidden="0" customHeight="1">
      <x:c r="A55" t="str">
        <x:v>FOU-0054</x:v>
      </x:c>
      <x:c r="B55" t="str">
        <x:v>Pro Expert Groupe</x:v>
      </x:c>
      <x:c r="C55" t="str">
        <x:v>Pro Expert Groupe FR</x:v>
      </x:c>
      <x:c r="D55" t="str">
        <x:v>Nettoyage</x:v>
      </x:c>
      <x:c r="E55" t="str">
        <x:v>Industrie</x:v>
      </x:c>
      <x:c r="F55" t="str">
        <x:v>Laura Simon</x:v>
      </x:c>
      <x:c r="G55" t="str">
        <x:v>Directrice achats</x:v>
      </x:c>
      <x:c r="H55" t="str">
        <x:v>04 62 53 96 86</x:v>
      </x:c>
      <x:c r="I55" t="str">
        <x:v>06 16 90 92 52</x:v>
      </x:c>
      <x:c r="J55" t="str">
        <x:v>contact54@proexpertgroupe.fr</x:v>
      </x:c>
      <x:c r="K55" t="str">
        <x:v>www.proexpertgroupe.fr</x:v>
      </x:c>
      <x:c r="L55" t="str">
        <x:v>17 rue Pasteur</x:v>
      </x:c>
      <x:c r="M55" t="str">
        <x:v>22387</x:v>
      </x:c>
      <x:c r="N55" t="str">
        <x:v>Marseille</x:v>
      </x:c>
      <x:c r="O55" t="str">
        <x:v>France</x:v>
      </x:c>
      <x:c r="P55" t="str">
        <x:v>FR81828404274</x:v>
      </x:c>
      <x:c r="Q55" t="str">
        <x:v>49987805806379</x:v>
      </x:c>
      <x:c r="R55" t="str">
        <x:v>60 jours</x:v>
      </x:c>
      <x:c r="S55" t="str">
        <x:v>120 h</x:v>
      </x:c>
      <x:c r="T55" t="str">
        <x:v>Chronopost</x:v>
      </x:c>
      <x:c r="U55" t="str">
        <x:v>EUR</x:v>
      </x:c>
      <x:c r="V55" s="36" t="n">
        <x:v>3.1</x:v>
      </x:c>
      <x:c r="W55" t="str">
        <x:v>À surveiller</x:v>
      </x:c>
      <x:c r="X55" t="str">
        <x:v>18/06/2026</x:v>
      </x:c>
      <x:c r="Y55" t="str">
        <x:v>Textiles professionnels</x:v>
      </x:c>
      <x:c r="Z55" t="str">
        <x:v>Bon partenaire</x:v>
      </x:c>
    </x:row>
    <x:row r="56" ht="15" hidden="0" customHeight="1">
      <x:c r="A56" t="str">
        <x:v>FOU-0055</x:v>
      </x:c>
      <x:c r="B56" t="str">
        <x:v>Concept Logistique SAS</x:v>
      </x:c>
      <x:c r="C56" t="str">
        <x:v>Concept Logistique SAS FR</x:v>
      </x:c>
      <x:c r="D56" t="str">
        <x:v>Textile</x:v>
      </x:c>
      <x:c r="E56" t="str">
        <x:v>Industrie</x:v>
      </x:c>
      <x:c r="F56" t="str">
        <x:v>Pierre Robert</x:v>
      </x:c>
      <x:c r="G56" t="str">
        <x:v>Service client</x:v>
      </x:c>
      <x:c r="H56" t="str">
        <x:v>04 92 52 26 95</x:v>
      </x:c>
      <x:c r="I56" t="str">
        <x:v>06 99 97 77 21</x:v>
      </x:c>
      <x:c r="J56" t="str">
        <x:v>contact55@conceptlogistiquesas.fr</x:v>
      </x:c>
      <x:c r="K56" t="str">
        <x:v>www.conceptlogistiquesas.fr</x:v>
      </x:c>
      <x:c r="L56" t="str">
        <x:v>109 rue Nationale</x:v>
      </x:c>
      <x:c r="M56" t="str">
        <x:v>57425</x:v>
      </x:c>
      <x:c r="N56" t="str">
        <x:v>Lyon</x:v>
      </x:c>
      <x:c r="O56" t="str">
        <x:v>France</x:v>
      </x:c>
      <x:c r="P56" t="str">
        <x:v>FR12489336282</x:v>
      </x:c>
      <x:c r="Q56" t="str">
        <x:v>35367403419868</x:v>
      </x:c>
      <x:c r="R56" t="str">
        <x:v>45 jours</x:v>
      </x:c>
      <x:c r="S56" t="str">
        <x:v>48 h</x:v>
      </x:c>
      <x:c r="T56" t="str">
        <x:v>Colissimo</x:v>
      </x:c>
      <x:c r="U56" t="str">
        <x:v>EUR</x:v>
      </x:c>
      <x:c r="V56" s="36" t="n">
        <x:v>4.1</x:v>
      </x:c>
      <x:c r="W56" t="str">
        <x:v>Actif</x:v>
      </x:c>
      <x:c r="X56" t="str">
        <x:v>29/03/2026</x:v>
      </x:c>
      <x:c r="Y56" t="str">
        <x:v>Consommables imprimante</x:v>
      </x:c>
      <x:c r="Z56" t="str">
        <x:v>Bon partenaire</x:v>
      </x:c>
    </x:row>
    <x:row r="57" ht="15" hidden="0" customHeight="1">
      <x:c r="A57" t="str">
        <x:v>FOU-0056</x:v>
      </x:c>
      <x:c r="B57" t="str">
        <x:v>Solutions France SA</x:v>
      </x:c>
      <x:c r="C57" t="str">
        <x:v>Solutions France SA FR</x:v>
      </x:c>
      <x:c r="D57" t="str">
        <x:v>Emballage</x:v>
      </x:c>
      <x:c r="E57" t="str">
        <x:v>Industrie</x:v>
      </x:c>
      <x:c r="F57" t="str">
        <x:v>Lucas Simon</x:v>
      </x:c>
      <x:c r="G57" t="str">
        <x:v>Service client</x:v>
      </x:c>
      <x:c r="H57" t="str">
        <x:v>02 86 58 29 30</x:v>
      </x:c>
      <x:c r="I57" t="str">
        <x:v>06 33 98 89 31</x:v>
      </x:c>
      <x:c r="J57" t="str">
        <x:v>contact56@solutionsfrancesa.fr</x:v>
      </x:c>
      <x:c r="K57" t="str">
        <x:v>www.solutionsfrancesa.fr</x:v>
      </x:c>
      <x:c r="L57" t="str">
        <x:v>113 rue Victor Hugo</x:v>
      </x:c>
      <x:c r="M57" t="str">
        <x:v>63852</x:v>
      </x:c>
      <x:c r="N57" t="str">
        <x:v>Marseille</x:v>
      </x:c>
      <x:c r="O57" t="str">
        <x:v>France</x:v>
      </x:c>
      <x:c r="P57" t="str">
        <x:v>FR56826239153</x:v>
      </x:c>
      <x:c r="Q57" t="str">
        <x:v>43430821061704</x:v>
      </x:c>
      <x:c r="R57" t="str">
        <x:v>60 jours</x:v>
      </x:c>
      <x:c r="S57" t="str">
        <x:v>168 h</x:v>
      </x:c>
      <x:c r="T57" t="str">
        <x:v>Palette</x:v>
      </x:c>
      <x:c r="U57" t="str">
        <x:v>EUR</x:v>
      </x:c>
      <x:c r="V57" s="36" t="n">
        <x:v>4.7</x:v>
      </x:c>
      <x:c r="W57" t="str">
        <x:v>À surveiller</x:v>
      </x:c>
      <x:c r="X57" t="str">
        <x:v>06/06/2026</x:v>
      </x:c>
      <x:c r="Y57" t="str">
        <x:v>Mobilier professionnel</x:v>
      </x:c>
      <x:c r="Z57" t="str">
        <x:v>Contrat à renouveler</x:v>
      </x:c>
    </x:row>
    <x:row r="58" ht="15" hidden="0" customHeight="1">
      <x:c r="A58" t="str">
        <x:v>FOU-0057</x:v>
      </x:c>
      <x:c r="B58" t="str">
        <x:v>Expert Direct Groupe</x:v>
      </x:c>
      <x:c r="C58" t="str">
        <x:v>Expert Direct Groupe FR</x:v>
      </x:c>
      <x:c r="D58" t="str">
        <x:v>Emballage</x:v>
      </x:c>
      <x:c r="E58" t="str">
        <x:v>Distribution</x:v>
      </x:c>
      <x:c r="F58" t="str">
        <x:v>Élodie Richard</x:v>
      </x:c>
      <x:c r="G58" t="str">
        <x:v>Service client</x:v>
      </x:c>
      <x:c r="H58" t="str">
        <x:v>05 63 30 35 87</x:v>
      </x:c>
      <x:c r="I58" t="str">
        <x:v>06 27 42 16 92</x:v>
      </x:c>
      <x:c r="J58" t="str">
        <x:v>contact57@expertdirectgroupe.fr</x:v>
      </x:c>
      <x:c r="K58" t="str">
        <x:v>www.expertdirectgroupe.fr</x:v>
      </x:c>
      <x:c r="L58" t="str">
        <x:v>124 rue Pasteur</x:v>
      </x:c>
      <x:c r="M58" t="str">
        <x:v>82684</x:v>
      </x:c>
      <x:c r="N58" t="str">
        <x:v>Rennes</x:v>
      </x:c>
      <x:c r="O58" t="str">
        <x:v>France</x:v>
      </x:c>
      <x:c r="P58" t="str">
        <x:v>FR23863860982</x:v>
      </x:c>
      <x:c r="Q58" t="str">
        <x:v>82610055218541</x:v>
      </x:c>
      <x:c r="R58" t="str">
        <x:v>60 jours</x:v>
      </x:c>
      <x:c r="S58" t="str">
        <x:v>96 h</x:v>
      </x:c>
      <x:c r="T58" t="str">
        <x:v>Transporteur</x:v>
      </x:c>
      <x:c r="U58" t="str">
        <x:v>EUR</x:v>
      </x:c>
      <x:c r="V58" s="36" t="n">
        <x:v>3.8</x:v>
      </x:c>
      <x:c r="W58" t="str">
        <x:v>Actif</x:v>
      </x:c>
      <x:c r="X58" t="str">
        <x:v>14/03/2026</x:v>
      </x:c>
      <x:c r="Y58" t="str">
        <x:v>Matériel informatique</x:v>
      </x:c>
      <x:c r="Z58" t="str">
        <x:v>Bon partenaire</x:v>
      </x:c>
    </x:row>
    <x:row r="59" ht="15" hidden="0" customHeight="1">
      <x:c r="A59" t="str">
        <x:v>FOU-0058</x:v>
      </x:c>
      <x:c r="B59" t="str">
        <x:v>Global Industries SAS</x:v>
      </x:c>
      <x:c r="C59" t="str">
        <x:v>Global Industries SAS FR</x:v>
      </x:c>
      <x:c r="D59" t="str">
        <x:v>Alimentation</x:v>
      </x:c>
      <x:c r="E59" t="str">
        <x:v>Distribution</x:v>
      </x:c>
      <x:c r="F59" t="str">
        <x:v>Hugo Bernard</x:v>
      </x:c>
      <x:c r="G59" t="str">
        <x:v>Responsable commercial</x:v>
      </x:c>
      <x:c r="H59" t="str">
        <x:v>04 74 57 40 59</x:v>
      </x:c>
      <x:c r="I59" t="str">
        <x:v>06 20 57 38 13</x:v>
      </x:c>
      <x:c r="J59" t="str">
        <x:v>contact58@globalindustriessas.fr</x:v>
      </x:c>
      <x:c r="K59" t="str">
        <x:v>www.globalindustriessas.fr</x:v>
      </x:c>
      <x:c r="L59" t="str">
        <x:v>82 rue Victor Hugo</x:v>
      </x:c>
      <x:c r="M59" t="str">
        <x:v>95191</x:v>
      </x:c>
      <x:c r="N59" t="str">
        <x:v>Strasbourg</x:v>
      </x:c>
      <x:c r="O59" t="str">
        <x:v>France</x:v>
      </x:c>
      <x:c r="P59" t="str">
        <x:v>FR52949738493</x:v>
      </x:c>
      <x:c r="Q59" t="str">
        <x:v>29362339847363</x:v>
      </x:c>
      <x:c r="R59" t="str">
        <x:v>15 jours</x:v>
      </x:c>
      <x:c r="S59" t="str">
        <x:v>96 h</x:v>
      </x:c>
      <x:c r="T59" t="str">
        <x:v>Transporteur</x:v>
      </x:c>
      <x:c r="U59" t="str">
        <x:v>EUR</x:v>
      </x:c>
      <x:c r="V59" s="36" t="n">
        <x:v>4.7</x:v>
      </x:c>
      <x:c r="W59" t="str">
        <x:v>Actif</x:v>
      </x:c>
      <x:c r="X59" t="str">
        <x:v>15/03/2026</x:v>
      </x:c>
      <x:c r="Y59" t="str">
        <x:v>Consommables imprimante</x:v>
      </x:c>
      <x:c r="Z59" t="str">
        <x:v>Bon partenaire</x:v>
      </x:c>
    </x:row>
    <x:row r="60" ht="15" hidden="0" customHeight="1">
      <x:c r="A60" t="str">
        <x:v>FOU-0059</x:v>
      </x:c>
      <x:c r="B60" t="str">
        <x:v>Services Concept SARL</x:v>
      </x:c>
      <x:c r="C60" t="str">
        <x:v>Services Concept SARL FR</x:v>
      </x:c>
      <x:c r="D60" t="str">
        <x:v>Impression</x:v>
      </x:c>
      <x:c r="E60" t="str">
        <x:v>Fournitures professionnelles</x:v>
      </x:c>
      <x:c r="F60" t="str">
        <x:v>Camille Martin</x:v>
      </x:c>
      <x:c r="G60" t="str">
        <x:v>Service client</x:v>
      </x:c>
      <x:c r="H60" t="str">
        <x:v>05 64 24 46 40</x:v>
      </x:c>
      <x:c r="I60" t="str">
        <x:v>06 48 25 16 40</x:v>
      </x:c>
      <x:c r="J60" t="str">
        <x:v>contact59@servicesconceptsarl.fr</x:v>
      </x:c>
      <x:c r="K60" t="str">
        <x:v>www.servicesconceptsarl.fr</x:v>
      </x:c>
      <x:c r="L60" t="str">
        <x:v>108 rue Nationale</x:v>
      </x:c>
      <x:c r="M60" t="str">
        <x:v>69914</x:v>
      </x:c>
      <x:c r="N60" t="str">
        <x:v>Strasbourg</x:v>
      </x:c>
      <x:c r="O60" t="str">
        <x:v>France</x:v>
      </x:c>
      <x:c r="P60" t="str">
        <x:v>FR18219032752</x:v>
      </x:c>
      <x:c r="Q60" t="str">
        <x:v>93981642288838</x:v>
      </x:c>
      <x:c r="R60" t="str">
        <x:v>30 jours</x:v>
      </x:c>
      <x:c r="S60" t="str">
        <x:v>48 h</x:v>
      </x:c>
      <x:c r="T60" t="str">
        <x:v>Retrait entrepôt</x:v>
      </x:c>
      <x:c r="U60" t="str">
        <x:v>EUR</x:v>
      </x:c>
      <x:c r="V60" s="36" t="n">
        <x:v>4.6</x:v>
      </x:c>
      <x:c r="W60" t="str">
        <x:v>Actif</x:v>
      </x:c>
      <x:c r="X60" t="str">
        <x:v>05/01/2026</x:v>
      </x:c>
      <x:c r="Y60" t="str">
        <x:v>Accessoires logistiques</x:v>
      </x:c>
      <x:c r="Z60" t="str">
        <x:v>Vérifier délais</x:v>
      </x:c>
    </x:row>
    <x:row r="61" ht="15" hidden="0" customHeight="1">
      <x:c r="A61" t="str">
        <x:v>FOU-0060</x:v>
      </x:c>
      <x:c r="B61" t="str">
        <x:v>Solutions Direct Groupe</x:v>
      </x:c>
      <x:c r="C61" t="str">
        <x:v>Solutions Direct Groupe FR</x:v>
      </x:c>
      <x:c r="D61" t="str">
        <x:v>Emballage</x:v>
      </x:c>
      <x:c r="E61" t="str">
        <x:v>Fournitures professionnelles</x:v>
      </x:c>
      <x:c r="F61" t="str">
        <x:v>Julien Laurent</x:v>
      </x:c>
      <x:c r="G61" t="str">
        <x:v>Responsable commercial</x:v>
      </x:c>
      <x:c r="H61" t="str">
        <x:v>05 56 18 77 79</x:v>
      </x:c>
      <x:c r="I61" t="str">
        <x:v>06 74 74 80 12</x:v>
      </x:c>
      <x:c r="J61" t="str">
        <x:v>contact60@solutionsdirectgroupe.fr</x:v>
      </x:c>
      <x:c r="K61" t="str">
        <x:v>www.solutionsdirectgroupe.fr</x:v>
      </x:c>
      <x:c r="L61" t="str">
        <x:v>100 rue des Entrepreneurs</x:v>
      </x:c>
      <x:c r="M61" t="str">
        <x:v>15706</x:v>
      </x:c>
      <x:c r="N61" t="str">
        <x:v>Dijon</x:v>
      </x:c>
      <x:c r="O61" t="str">
        <x:v>France</x:v>
      </x:c>
      <x:c r="P61" t="str">
        <x:v>FR91515410649</x:v>
      </x:c>
      <x:c r="Q61" t="str">
        <x:v>62540253496909</x:v>
      </x:c>
      <x:c r="R61" t="str">
        <x:v>30 jours</x:v>
      </x:c>
      <x:c r="S61" t="str">
        <x:v>48 h</x:v>
      </x:c>
      <x:c r="T61" t="str">
        <x:v>Chronopost</x:v>
      </x:c>
      <x:c r="U61" t="str">
        <x:v>EUR</x:v>
      </x:c>
      <x:c r="V61" s="36" t="n">
        <x:v>4.1</x:v>
      </x:c>
      <x:c r="W61" t="str">
        <x:v>Actif</x:v>
      </x:c>
      <x:c r="X61" t="str">
        <x:v>05/01/2026</x:v>
      </x:c>
      <x:c r="Y61" t="str">
        <x:v>Étiquettes</x:v>
      </x:c>
      <x:c r="Z61" t="str">
        <x:v>RAS</x:v>
      </x:c>
    </x:row>
    <x:row r="62" ht="15" hidden="0" customHeight="1">
      <x:c r="A62" t="str">
        <x:v>FOU-0061</x:v>
      </x:c>
      <x:c r="B62" t="str">
        <x:v>Market Logistique SARL</x:v>
      </x:c>
      <x:c r="C62" t="str">
        <x:v>Market Logistique SARL FR</x:v>
      </x:c>
      <x:c r="D62" t="str">
        <x:v>Textile</x:v>
      </x:c>
      <x:c r="E62" t="str">
        <x:v>Commerce de gros</x:v>
      </x:c>
      <x:c r="F62" t="str">
        <x:v>Julie Dubois</x:v>
      </x:c>
      <x:c r="G62" t="str">
        <x:v>Account Manager</x:v>
      </x:c>
      <x:c r="H62" t="str">
        <x:v>04 90 33 27 18</x:v>
      </x:c>
      <x:c r="I62" t="str">
        <x:v>06 68 14 47 35</x:v>
      </x:c>
      <x:c r="J62" t="str">
        <x:v>contact61@marketlogistiquesarl.fr</x:v>
      </x:c>
      <x:c r="K62" t="str">
        <x:v>www.marketlogistiquesarl.fr</x:v>
      </x:c>
      <x:c r="L62" t="str">
        <x:v>12 rue de la République</x:v>
      </x:c>
      <x:c r="M62" t="str">
        <x:v>15492</x:v>
      </x:c>
      <x:c r="N62" t="str">
        <x:v>Toulouse</x:v>
      </x:c>
      <x:c r="O62" t="str">
        <x:v>France</x:v>
      </x:c>
      <x:c r="P62" t="str">
        <x:v>FR50432941445</x:v>
      </x:c>
      <x:c r="Q62" t="str">
        <x:v>66047241801159</x:v>
      </x:c>
      <x:c r="R62" t="str">
        <x:v>Comptant</x:v>
      </x:c>
      <x:c r="S62" t="str">
        <x:v>72 h</x:v>
      </x:c>
      <x:c r="T62" t="str">
        <x:v>Retrait entrepôt</x:v>
      </x:c>
      <x:c r="U62" t="str">
        <x:v>EUR</x:v>
      </x:c>
      <x:c r="V62" s="36" t="n">
        <x:v>4</x:v>
      </x:c>
      <x:c r="W62" t="str">
        <x:v>Actif</x:v>
      </x:c>
      <x:c r="X62" t="str">
        <x:v>02/05/2026</x:v>
      </x:c>
      <x:c r="Y62" t="str">
        <x:v>Mobilier professionnel</x:v>
      </x:c>
      <x:c r="Z62" t="str">
        <x:v>RAS</x:v>
      </x:c>
    </x:row>
    <x:row r="63" ht="15" hidden="0" customHeight="1">
      <x:c r="A63" t="str">
        <x:v>FOU-0062</x:v>
      </x:c>
      <x:c r="B63" t="str">
        <x:v>Direct Plus SARL</x:v>
      </x:c>
      <x:c r="C63" t="str">
        <x:v>Direct Plus SARL FR</x:v>
      </x:c>
      <x:c r="D63" t="str">
        <x:v>Nettoyage</x:v>
      </x:c>
      <x:c r="E63" t="str">
        <x:v>Distribution</x:v>
      </x:c>
      <x:c r="F63" t="str">
        <x:v>Julie Robert</x:v>
      </x:c>
      <x:c r="G63" t="str">
        <x:v>Account Manager</x:v>
      </x:c>
      <x:c r="H63" t="str">
        <x:v>03 33 73 98 73</x:v>
      </x:c>
      <x:c r="I63" t="str">
        <x:v>06 57 76 44 20</x:v>
      </x:c>
      <x:c r="J63" t="str">
        <x:v>contact62@directplussarl.fr</x:v>
      </x:c>
      <x:c r="K63" t="str">
        <x:v>www.directplussarl.fr</x:v>
      </x:c>
      <x:c r="L63" t="str">
        <x:v>109 rue Victor Hugo</x:v>
      </x:c>
      <x:c r="M63" t="str">
        <x:v>66440</x:v>
      </x:c>
      <x:c r="N63" t="str">
        <x:v>Toulouse</x:v>
      </x:c>
      <x:c r="O63" t="str">
        <x:v>France</x:v>
      </x:c>
      <x:c r="P63" t="str">
        <x:v>FR87982982227</x:v>
      </x:c>
      <x:c r="Q63" t="str">
        <x:v>86769020503399</x:v>
      </x:c>
      <x:c r="R63" t="str">
        <x:v>Comptant</x:v>
      </x:c>
      <x:c r="S63" t="str">
        <x:v>72 h</x:v>
      </x:c>
      <x:c r="T63" t="str">
        <x:v>Chronopost</x:v>
      </x:c>
      <x:c r="U63" t="str">
        <x:v>EUR</x:v>
      </x:c>
      <x:c r="V63" s="36" t="n">
        <x:v>3.8</x:v>
      </x:c>
      <x:c r="W63" t="str">
        <x:v>Actif</x:v>
      </x:c>
      <x:c r="X63" t="str">
        <x:v>24/03/2026</x:v>
      </x:c>
      <x:c r="Y63" t="str">
        <x:v>Matériel informatique</x:v>
      </x:c>
      <x:c r="Z63" t="str">
        <x:v>RAS</x:v>
      </x:c>
    </x:row>
    <x:row r="64" ht="15" hidden="0" customHeight="1">
      <x:c r="A64" t="str">
        <x:v>FOU-0063</x:v>
      </x:c>
      <x:c r="B64" t="str">
        <x:v>Direct Direct Groupe</x:v>
      </x:c>
      <x:c r="C64" t="str">
        <x:v>Direct Direct Groupe FR</x:v>
      </x:c>
      <x:c r="D64" t="str">
        <x:v>Textile</x:v>
      </x:c>
      <x:c r="E64" t="str">
        <x:v>Industrie</x:v>
      </x:c>
      <x:c r="F64" t="str">
        <x:v>Hugo Dubois</x:v>
      </x:c>
      <x:c r="G64" t="str">
        <x:v>Service client</x:v>
      </x:c>
      <x:c r="H64" t="str">
        <x:v>04 45 91 17 19</x:v>
      </x:c>
      <x:c r="I64" t="str">
        <x:v>06 95 91 61 56</x:v>
      </x:c>
      <x:c r="J64" t="str">
        <x:v>contact63@directdirectgroupe.fr</x:v>
      </x:c>
      <x:c r="K64" t="str">
        <x:v>www.directdirectgroupe.fr</x:v>
      </x:c>
      <x:c r="L64" t="str">
        <x:v>132 rue de la République</x:v>
      </x:c>
      <x:c r="M64" t="str">
        <x:v>14081</x:v>
      </x:c>
      <x:c r="N64" t="str">
        <x:v>Grenoble</x:v>
      </x:c>
      <x:c r="O64" t="str">
        <x:v>France</x:v>
      </x:c>
      <x:c r="P64" t="str">
        <x:v>FR28752376434</x:v>
      </x:c>
      <x:c r="Q64" t="str">
        <x:v>14898144655393</x:v>
      </x:c>
      <x:c r="R64" t="str">
        <x:v>45 jours</x:v>
      </x:c>
      <x:c r="S64" t="str">
        <x:v>72 h</x:v>
      </x:c>
      <x:c r="T64" t="str">
        <x:v>Colissimo</x:v>
      </x:c>
      <x:c r="U64" t="str">
        <x:v>EUR</x:v>
      </x:c>
      <x:c r="V64" s="36" t="n">
        <x:v>3.8</x:v>
      </x:c>
      <x:c r="W64" t="str">
        <x:v>Actif</x:v>
      </x:c>
      <x:c r="X64" t="str">
        <x:v>18/01/2026</x:v>
      </x:c>
      <x:c r="Y64" t="str">
        <x:v>Produits d'entretien</x:v>
      </x:c>
      <x:c r="Z64" t="str">
        <x:v>Négocier tarifs</x:v>
      </x:c>
    </x:row>
    <x:row r="65" ht="15" hidden="0" customHeight="1">
      <x:c r="A65" t="str">
        <x:v>FOU-0064</x:v>
      </x:c>
      <x:c r="B65" t="str">
        <x:v>Concept Pro SAS</x:v>
      </x:c>
      <x:c r="C65" t="str">
        <x:v>Concept Pro SAS FR</x:v>
      </x:c>
      <x:c r="D65" t="str">
        <x:v>Textile</x:v>
      </x:c>
      <x:c r="E65" t="str">
        <x:v>Prestations techniques</x:v>
      </x:c>
      <x:c r="F65" t="str">
        <x:v>Laura Richard</x:v>
      </x:c>
      <x:c r="G65" t="str">
        <x:v>Directrice achats</x:v>
      </x:c>
      <x:c r="H65" t="str">
        <x:v>04 50 93 45 41</x:v>
      </x:c>
      <x:c r="I65" t="str">
        <x:v>06 24 13 33 73</x:v>
      </x:c>
      <x:c r="J65" t="str">
        <x:v>contact64@conceptprosas.fr</x:v>
      </x:c>
      <x:c r="K65" t="str">
        <x:v>www.conceptprosas.fr</x:v>
      </x:c>
      <x:c r="L65" t="str">
        <x:v>133 rue des Entrepreneurs</x:v>
      </x:c>
      <x:c r="M65" t="str">
        <x:v>83619</x:v>
      </x:c>
      <x:c r="N65" t="str">
        <x:v>Lille</x:v>
      </x:c>
      <x:c r="O65" t="str">
        <x:v>France</x:v>
      </x:c>
      <x:c r="P65" t="str">
        <x:v>FR25381080560</x:v>
      </x:c>
      <x:c r="Q65" t="str">
        <x:v>46635104514693</x:v>
      </x:c>
      <x:c r="R65" t="str">
        <x:v>30 jours</x:v>
      </x:c>
      <x:c r="S65" t="str">
        <x:v>96 h</x:v>
      </x:c>
      <x:c r="T65" t="str">
        <x:v>Livraison express</x:v>
      </x:c>
      <x:c r="U65" t="str">
        <x:v>EUR</x:v>
      </x:c>
      <x:c r="V65" s="36" t="n">
        <x:v>4.5</x:v>
      </x:c>
      <x:c r="W65" t="str">
        <x:v>Actif</x:v>
      </x:c>
      <x:c r="X65" t="str">
        <x:v>25/04/2026</x:v>
      </x:c>
      <x:c r="Y65" t="str">
        <x:v>Produits d'entretien</x:v>
      </x:c>
      <x:c r="Z65" t="str">
        <x:v>Vérifier délais</x:v>
      </x:c>
    </x:row>
    <x:row r="66" ht="15" hidden="0" customHeight="1">
      <x:c r="A66" t="str">
        <x:v>FOU-0065</x:v>
      </x:c>
      <x:c r="B66" t="str">
        <x:v>Global Services SAS</x:v>
      </x:c>
      <x:c r="C66" t="str">
        <x:v>Global Services SAS FR</x:v>
      </x:c>
      <x:c r="D66" t="str">
        <x:v>Alimentation</x:v>
      </x:c>
      <x:c r="E66" t="str">
        <x:v>Fournitures professionnelles</x:v>
      </x:c>
      <x:c r="F66" t="str">
        <x:v>Lucas Dubois</x:v>
      </x:c>
      <x:c r="G66" t="str">
        <x:v>Account Manager</x:v>
      </x:c>
      <x:c r="H66" t="str">
        <x:v>01 97 50 95 54</x:v>
      </x:c>
      <x:c r="I66" t="str">
        <x:v>06 18 80 79 47</x:v>
      </x:c>
      <x:c r="J66" t="str">
        <x:v>contact65@globalservicessas.fr</x:v>
      </x:c>
      <x:c r="K66" t="str">
        <x:v>www.globalservicessas.fr</x:v>
      </x:c>
      <x:c r="L66" t="str">
        <x:v>77 rue de la République</x:v>
      </x:c>
      <x:c r="M66" t="str">
        <x:v>93584</x:v>
      </x:c>
      <x:c r="N66" t="str">
        <x:v>Dijon</x:v>
      </x:c>
      <x:c r="O66" t="str">
        <x:v>France</x:v>
      </x:c>
      <x:c r="P66" t="str">
        <x:v>FR32952225000</x:v>
      </x:c>
      <x:c r="Q66" t="str">
        <x:v>81598657421414</x:v>
      </x:c>
      <x:c r="R66" t="str">
        <x:v>Comptant</x:v>
      </x:c>
      <x:c r="S66" t="str">
        <x:v>96 h</x:v>
      </x:c>
      <x:c r="T66" t="str">
        <x:v>Colissimo</x:v>
      </x:c>
      <x:c r="U66" t="str">
        <x:v>EUR</x:v>
      </x:c>
      <x:c r="V66" s="36" t="n">
        <x:v>3.2</x:v>
      </x:c>
      <x:c r="W66" t="str">
        <x:v>À surveiller</x:v>
      </x:c>
      <x:c r="X66" t="str">
        <x:v>01/02/2026</x:v>
      </x:c>
      <x:c r="Y66" t="str">
        <x:v>Produits d'entretien</x:v>
      </x:c>
      <x:c r="Z66" t="str">
        <x:v>Bon partenaire</x:v>
      </x:c>
    </x:row>
    <x:row r="67" ht="15" hidden="0" customHeight="1">
      <x:c r="A67" t="str">
        <x:v>FOU-0066</x:v>
      </x:c>
      <x:c r="B67" t="str">
        <x:v>Services Pro SA</x:v>
      </x:c>
      <x:c r="C67" t="str">
        <x:v>Services Pro SA FR</x:v>
      </x:c>
      <x:c r="D67" t="str">
        <x:v>Emballage</x:v>
      </x:c>
      <x:c r="E67" t="str">
        <x:v>Industrie</x:v>
      </x:c>
      <x:c r="F67" t="str">
        <x:v>Pierre Moreau</x:v>
      </x:c>
      <x:c r="G67" t="str">
        <x:v>Account Manager</x:v>
      </x:c>
      <x:c r="H67" t="str">
        <x:v>04 77 62 62 83</x:v>
      </x:c>
      <x:c r="I67" t="str">
        <x:v>06 19 26 50 92</x:v>
      </x:c>
      <x:c r="J67" t="str">
        <x:v>contact66@servicesprosa.fr</x:v>
      </x:c>
      <x:c r="K67" t="str">
        <x:v>www.servicesprosa.fr</x:v>
      </x:c>
      <x:c r="L67" t="str">
        <x:v>19 rue des Entrepreneurs</x:v>
      </x:c>
      <x:c r="M67" t="str">
        <x:v>71057</x:v>
      </x:c>
      <x:c r="N67" t="str">
        <x:v>Rouen</x:v>
      </x:c>
      <x:c r="O67" t="str">
        <x:v>France</x:v>
      </x:c>
      <x:c r="P67" t="str">
        <x:v>FR97655511084</x:v>
      </x:c>
      <x:c r="Q67" t="str">
        <x:v>28061817159396</x:v>
      </x:c>
      <x:c r="R67" t="str">
        <x:v>60 jours</x:v>
      </x:c>
      <x:c r="S67" t="str">
        <x:v>48 h</x:v>
      </x:c>
      <x:c r="T67" t="str">
        <x:v>Retrait entrepôt</x:v>
      </x:c>
      <x:c r="U67" t="str">
        <x:v>EUR</x:v>
      </x:c>
      <x:c r="V67" s="36" t="n">
        <x:v>4.1</x:v>
      </x:c>
      <x:c r="W67" t="str">
        <x:v>À surveiller</x:v>
      </x:c>
      <x:c r="X67" t="str">
        <x:v>13/06/2026</x:v>
      </x:c>
      <x:c r="Y67" t="str">
        <x:v>Textiles professionnels</x:v>
      </x:c>
      <x:c r="Z67" t="str">
        <x:v>Bon partenaire</x:v>
      </x:c>
    </x:row>
    <x:row r="68" ht="15" hidden="0" customHeight="1">
      <x:c r="A68" t="str">
        <x:v>FOU-0067</x:v>
      </x:c>
      <x:c r="B68" t="str">
        <x:v>Industries Global SARL</x:v>
      </x:c>
      <x:c r="C68" t="str">
        <x:v>Industries Global SARL FR</x:v>
      </x:c>
      <x:c r="D68" t="str">
        <x:v>Logistique</x:v>
      </x:c>
      <x:c r="E68" t="str">
        <x:v>Industrie</x:v>
      </x:c>
      <x:c r="F68" t="str">
        <x:v>Lucas Simon</x:v>
      </x:c>
      <x:c r="G68" t="str">
        <x:v>Chargé de compte</x:v>
      </x:c>
      <x:c r="H68" t="str">
        <x:v>03 76 46 20 42</x:v>
      </x:c>
      <x:c r="I68" t="str">
        <x:v>06 35 91 80 45</x:v>
      </x:c>
      <x:c r="J68" t="str">
        <x:v>contact67@industriesglobalsarl.fr</x:v>
      </x:c>
      <x:c r="K68" t="str">
        <x:v>www.industriesglobalsarl.fr</x:v>
      </x:c>
      <x:c r="L68" t="str">
        <x:v>33 rue Pasteur</x:v>
      </x:c>
      <x:c r="M68" t="str">
        <x:v>90534</x:v>
      </x:c>
      <x:c r="N68" t="str">
        <x:v>Lille</x:v>
      </x:c>
      <x:c r="O68" t="str">
        <x:v>France</x:v>
      </x:c>
      <x:c r="P68" t="str">
        <x:v>FR78200317984</x:v>
      </x:c>
      <x:c r="Q68" t="str">
        <x:v>93288730089705</x:v>
      </x:c>
      <x:c r="R68" t="str">
        <x:v>15 jours</x:v>
      </x:c>
      <x:c r="S68" t="str">
        <x:v>72 h</x:v>
      </x:c>
      <x:c r="T68" t="str">
        <x:v>Retrait entrepôt</x:v>
      </x:c>
      <x:c r="U68" t="str">
        <x:v>EUR</x:v>
      </x:c>
      <x:c r="V68" s="36" t="n">
        <x:v>3.2</x:v>
      </x:c>
      <x:c r="W68" t="str">
        <x:v>À surveiller</x:v>
      </x:c>
      <x:c r="X68" t="str">
        <x:v>09/02/2026</x:v>
      </x:c>
      <x:c r="Y68" t="str">
        <x:v>Cartons et emballages</x:v>
      </x:c>
      <x:c r="Z68" t="str">
        <x:v>Vérifier délais</x:v>
      </x:c>
    </x:row>
    <x:row r="69" ht="15" hidden="0" customHeight="1">
      <x:c r="A69" t="str">
        <x:v>FOU-0068</x:v>
      </x:c>
      <x:c r="B69" t="str">
        <x:v>Concept Plus SARL</x:v>
      </x:c>
      <x:c r="C69" t="str">
        <x:v>Concept Plus SARL FR</x:v>
      </x:c>
      <x:c r="D69" t="str">
        <x:v>Impression</x:v>
      </x:c>
      <x:c r="E69" t="str">
        <x:v>Commerce de gros</x:v>
      </x:c>
      <x:c r="F69" t="str">
        <x:v>Julien Bernard</x:v>
      </x:c>
      <x:c r="G69" t="str">
        <x:v>Service client</x:v>
      </x:c>
      <x:c r="H69" t="str">
        <x:v>04 89 91 13 73</x:v>
      </x:c>
      <x:c r="I69" t="str">
        <x:v>06 90 79 47 92</x:v>
      </x:c>
      <x:c r="J69" t="str">
        <x:v>contact68@conceptplussarl.fr</x:v>
      </x:c>
      <x:c r="K69" t="str">
        <x:v>www.conceptplussarl.fr</x:v>
      </x:c>
      <x:c r="L69" t="str">
        <x:v>78 rue des Entrepreneurs</x:v>
      </x:c>
      <x:c r="M69" t="str">
        <x:v>42096</x:v>
      </x:c>
      <x:c r="N69" t="str">
        <x:v>Montpellier</x:v>
      </x:c>
      <x:c r="O69" t="str">
        <x:v>France</x:v>
      </x:c>
      <x:c r="P69" t="str">
        <x:v>FR97536038528</x:v>
      </x:c>
      <x:c r="Q69" t="str">
        <x:v>73828786454611</x:v>
      </x:c>
      <x:c r="R69" t="str">
        <x:v>Comptant</x:v>
      </x:c>
      <x:c r="S69" t="str">
        <x:v>168 h</x:v>
      </x:c>
      <x:c r="T69" t="str">
        <x:v>Transporteur</x:v>
      </x:c>
      <x:c r="U69" t="str">
        <x:v>EUR</x:v>
      </x:c>
      <x:c r="V69" s="36" t="n">
        <x:v>4.5</x:v>
      </x:c>
      <x:c r="W69" t="str">
        <x:v>Actif</x:v>
      </x:c>
      <x:c r="X69" t="str">
        <x:v>16/01/2026</x:v>
      </x:c>
      <x:c r="Y69" t="str">
        <x:v>Cartons et emballages</x:v>
      </x:c>
      <x:c r="Z69" t="str">
        <x:v>Contrat à renouveler</x:v>
      </x:c>
    </x:row>
    <x:row r="70" ht="15" hidden="0" customHeight="1">
      <x:c r="A70" t="str">
        <x:v>FOU-0069</x:v>
      </x:c>
      <x:c r="B70" t="str">
        <x:v>Services Expert SA</x:v>
      </x:c>
      <x:c r="C70" t="str">
        <x:v>Services Expert SA FR</x:v>
      </x:c>
      <x:c r="D70" t="str">
        <x:v>Maintenance</x:v>
      </x:c>
      <x:c r="E70" t="str">
        <x:v>Distribution</x:v>
      </x:c>
      <x:c r="F70" t="str">
        <x:v>Marie Richard</x:v>
      </x:c>
      <x:c r="G70" t="str">
        <x:v>Chargé de compte</x:v>
      </x:c>
      <x:c r="H70" t="str">
        <x:v>03 75 81 23 50</x:v>
      </x:c>
      <x:c r="I70" t="str">
        <x:v>06 40 69 25 44</x:v>
      </x:c>
      <x:c r="J70" t="str">
        <x:v>contact69@servicesexpertsa.fr</x:v>
      </x:c>
      <x:c r="K70" t="str">
        <x:v>www.servicesexpertsa.fr</x:v>
      </x:c>
      <x:c r="L70" t="str">
        <x:v>116 rue de la République</x:v>
      </x:c>
      <x:c r="M70" t="str">
        <x:v>28465</x:v>
      </x:c>
      <x:c r="N70" t="str">
        <x:v>Strasbourg</x:v>
      </x:c>
      <x:c r="O70" t="str">
        <x:v>France</x:v>
      </x:c>
      <x:c r="P70" t="str">
        <x:v>FR22154337019</x:v>
      </x:c>
      <x:c r="Q70" t="str">
        <x:v>68847989948487</x:v>
      </x:c>
      <x:c r="R70" t="str">
        <x:v>30 jours</x:v>
      </x:c>
      <x:c r="S70" t="str">
        <x:v>168 h</x:v>
      </x:c>
      <x:c r="T70" t="str">
        <x:v>Colissimo</x:v>
      </x:c>
      <x:c r="U70" t="str">
        <x:v>EUR</x:v>
      </x:c>
      <x:c r="V70" s="36" t="n">
        <x:v>5</x:v>
      </x:c>
      <x:c r="W70" t="str">
        <x:v>Actif</x:v>
      </x:c>
      <x:c r="X70" t="str">
        <x:v>10/02/2026</x:v>
      </x:c>
      <x:c r="Y70" t="str">
        <x:v>Étiquettes</x:v>
      </x:c>
      <x:c r="Z70" t="str">
        <x:v>Vérifier délais</x:v>
      </x:c>
    </x:row>
    <x:row r="71" ht="15" hidden="0" customHeight="1">
      <x:c r="A71" t="str">
        <x:v>FOU-0070</x:v>
      </x:c>
      <x:c r="B71" t="str">
        <x:v>Expert Technic SAS</x:v>
      </x:c>
      <x:c r="C71" t="str">
        <x:v>Expert Technic SAS FR</x:v>
      </x:c>
      <x:c r="D71" t="str">
        <x:v>Impression</x:v>
      </x:c>
      <x:c r="E71" t="str">
        <x:v>Services aux entreprises</x:v>
      </x:c>
      <x:c r="F71" t="str">
        <x:v>Maxime Simon</x:v>
      </x:c>
      <x:c r="G71" t="str">
        <x:v>Account Manager</x:v>
      </x:c>
      <x:c r="H71" t="str">
        <x:v>05 68 40 37 84</x:v>
      </x:c>
      <x:c r="I71" t="str">
        <x:v>06 55 16 16 46</x:v>
      </x:c>
      <x:c r="J71" t="str">
        <x:v>contact70@experttechnicsas.fr</x:v>
      </x:c>
      <x:c r="K71" t="str">
        <x:v>www.experttechnicsas.fr</x:v>
      </x:c>
      <x:c r="L71" t="str">
        <x:v>127 rue Nationale</x:v>
      </x:c>
      <x:c r="M71" t="str">
        <x:v>95755</x:v>
      </x:c>
      <x:c r="N71" t="str">
        <x:v>Nantes</x:v>
      </x:c>
      <x:c r="O71" t="str">
        <x:v>France</x:v>
      </x:c>
      <x:c r="P71" t="str">
        <x:v>FR96605288784</x:v>
      </x:c>
      <x:c r="Q71" t="str">
        <x:v>85532522147423</x:v>
      </x:c>
      <x:c r="R71" t="str">
        <x:v>45 jours</x:v>
      </x:c>
      <x:c r="S71" t="str">
        <x:v>96 h</x:v>
      </x:c>
      <x:c r="T71" t="str">
        <x:v>Transporteur</x:v>
      </x:c>
      <x:c r="U71" t="str">
        <x:v>EUR</x:v>
      </x:c>
      <x:c r="V71" s="36" t="n">
        <x:v>4.7</x:v>
      </x:c>
      <x:c r="W71" t="str">
        <x:v>Actif</x:v>
      </x:c>
      <x:c r="X71" t="str">
        <x:v>28/01/2026</x:v>
      </x:c>
      <x:c r="Y71" t="str">
        <x:v>Équipements de sécurité</x:v>
      </x:c>
      <x:c r="Z71" t="str">
        <x:v>Bon partenaire</x:v>
      </x:c>
    </x:row>
    <x:row r="72" ht="15" hidden="0" customHeight="1">
      <x:c r="A72" t="str">
        <x:v>FOU-0071</x:v>
      </x:c>
      <x:c r="B72" t="str">
        <x:v>Plus Technic Groupe</x:v>
      </x:c>
      <x:c r="C72" t="str">
        <x:v>Plus Technic Groupe FR</x:v>
      </x:c>
      <x:c r="D72" t="str">
        <x:v>Alimentation</x:v>
      </x:c>
      <x:c r="E72" t="str">
        <x:v>Prestations techniques</x:v>
      </x:c>
      <x:c r="F72" t="str">
        <x:v>Pierre Martin</x:v>
      </x:c>
      <x:c r="G72" t="str">
        <x:v>Directrice achats</x:v>
      </x:c>
      <x:c r="H72" t="str">
        <x:v>01 59 74 67 80</x:v>
      </x:c>
      <x:c r="I72" t="str">
        <x:v>06 45 89 97 88</x:v>
      </x:c>
      <x:c r="J72" t="str">
        <x:v>contact71@plustechnicgroupe.fr</x:v>
      </x:c>
      <x:c r="K72" t="str">
        <x:v>www.plustechnicgroupe.fr</x:v>
      </x:c>
      <x:c r="L72" t="str">
        <x:v>31 rue de la République</x:v>
      </x:c>
      <x:c r="M72" t="str">
        <x:v>22672</x:v>
      </x:c>
      <x:c r="N72" t="str">
        <x:v>Dijon</x:v>
      </x:c>
      <x:c r="O72" t="str">
        <x:v>France</x:v>
      </x:c>
      <x:c r="P72" t="str">
        <x:v>FR60500718660</x:v>
      </x:c>
      <x:c r="Q72" t="str">
        <x:v>88509163563842</x:v>
      </x:c>
      <x:c r="R72" t="str">
        <x:v>45 jours</x:v>
      </x:c>
      <x:c r="S72" t="str">
        <x:v>24 h</x:v>
      </x:c>
      <x:c r="T72" t="str">
        <x:v>Chronopost</x:v>
      </x:c>
      <x:c r="U72" t="str">
        <x:v>EUR</x:v>
      </x:c>
      <x:c r="V72" s="36" t="n">
        <x:v>4.1</x:v>
      </x:c>
      <x:c r="W72" t="str">
        <x:v>Actif</x:v>
      </x:c>
      <x:c r="X72" t="str">
        <x:v>06/02/2026</x:v>
      </x:c>
      <x:c r="Y72" t="str">
        <x:v>Produits d'entretien</x:v>
      </x:c>
      <x:c r="Z72" t="str">
        <x:v>Vérifier délais</x:v>
      </x:c>
    </x:row>
    <x:row r="73" ht="15" hidden="0" customHeight="1">
      <x:c r="A73" t="str">
        <x:v>FOU-0072</x:v>
      </x:c>
      <x:c r="B73" t="str">
        <x:v>Industries Pro SARL</x:v>
      </x:c>
      <x:c r="C73" t="str">
        <x:v>Industries Pro SARL FR</x:v>
      </x:c>
      <x:c r="D73" t="str">
        <x:v>Mobilier</x:v>
      </x:c>
      <x:c r="E73" t="str">
        <x:v>Prestations techniques</x:v>
      </x:c>
      <x:c r="F73" t="str">
        <x:v>Sophie Dubois</x:v>
      </x:c>
      <x:c r="G73" t="str">
        <x:v>Chargé de compte</x:v>
      </x:c>
      <x:c r="H73" t="str">
        <x:v>03 88 50 30 60</x:v>
      </x:c>
      <x:c r="I73" t="str">
        <x:v>06 88 48 85 53</x:v>
      </x:c>
      <x:c r="J73" t="str">
        <x:v>contact72@industriesprosarl.fr</x:v>
      </x:c>
      <x:c r="K73" t="str">
        <x:v>www.industriesprosarl.fr</x:v>
      </x:c>
      <x:c r="L73" t="str">
        <x:v>130 rue Nationale</x:v>
      </x:c>
      <x:c r="M73" t="str">
        <x:v>79774</x:v>
      </x:c>
      <x:c r="N73" t="str">
        <x:v>Lille</x:v>
      </x:c>
      <x:c r="O73" t="str">
        <x:v>France</x:v>
      </x:c>
      <x:c r="P73" t="str">
        <x:v>FR72861003571</x:v>
      </x:c>
      <x:c r="Q73" t="str">
        <x:v>52191881489903</x:v>
      </x:c>
      <x:c r="R73" t="str">
        <x:v>30 jours</x:v>
      </x:c>
      <x:c r="S73" t="str">
        <x:v>96 h</x:v>
      </x:c>
      <x:c r="T73" t="str">
        <x:v>Palette</x:v>
      </x:c>
      <x:c r="U73" t="str">
        <x:v>EUR</x:v>
      </x:c>
      <x:c r="V73" s="36" t="n">
        <x:v>3.9</x:v>
      </x:c>
      <x:c r="W73" t="str">
        <x:v>Actif</x:v>
      </x:c>
      <x:c r="X73" t="str">
        <x:v>05/01/2026</x:v>
      </x:c>
      <x:c r="Y73" t="str">
        <x:v>Étiquettes</x:v>
      </x:c>
      <x:c r="Z73" t="str">
        <x:v>Négocier tarifs</x:v>
      </x:c>
    </x:row>
    <x:row r="74" ht="15" hidden="0" customHeight="1">
      <x:c r="A74" t="str">
        <x:v>FOU-0073</x:v>
      </x:c>
      <x:c r="B74" t="str">
        <x:v>Distribution Concept SA</x:v>
      </x:c>
      <x:c r="C74" t="str">
        <x:v>Distribution Concept SA FR</x:v>
      </x:c>
      <x:c r="D74" t="str">
        <x:v>Nettoyage</x:v>
      </x:c>
      <x:c r="E74" t="str">
        <x:v>Prestations techniques</x:v>
      </x:c>
      <x:c r="F74" t="str">
        <x:v>Julien Laurent</x:v>
      </x:c>
      <x:c r="G74" t="str">
        <x:v>Service client</x:v>
      </x:c>
      <x:c r="H74" t="str">
        <x:v>02 16 84 71 31</x:v>
      </x:c>
      <x:c r="I74" t="str">
        <x:v>06 77 90 89 58</x:v>
      </x:c>
      <x:c r="J74" t="str">
        <x:v>contact73@distributionconceptsa.fr</x:v>
      </x:c>
      <x:c r="K74" t="str">
        <x:v>www.distributionconceptsa.fr</x:v>
      </x:c>
      <x:c r="L74" t="str">
        <x:v>38 rue de la République</x:v>
      </x:c>
      <x:c r="M74" t="str">
        <x:v>14138</x:v>
      </x:c>
      <x:c r="N74" t="str">
        <x:v>Lyon</x:v>
      </x:c>
      <x:c r="O74" t="str">
        <x:v>France</x:v>
      </x:c>
      <x:c r="P74" t="str">
        <x:v>FR83852178601</x:v>
      </x:c>
      <x:c r="Q74" t="str">
        <x:v>36848312564970</x:v>
      </x:c>
      <x:c r="R74" t="str">
        <x:v>45 jours</x:v>
      </x:c>
      <x:c r="S74" t="str">
        <x:v>72 h</x:v>
      </x:c>
      <x:c r="T74" t="str">
        <x:v>Transporteur</x:v>
      </x:c>
      <x:c r="U74" t="str">
        <x:v>EUR</x:v>
      </x:c>
      <x:c r="V74" s="36" t="n">
        <x:v>4.9</x:v>
      </x:c>
      <x:c r="W74" t="str">
        <x:v>Actif</x:v>
      </x:c>
      <x:c r="X74" t="str">
        <x:v>23/04/2026</x:v>
      </x:c>
      <x:c r="Y74" t="str">
        <x:v>Étiquettes</x:v>
      </x:c>
      <x:c r="Z74" t="str">
        <x:v>Contrat à renouveler</x:v>
      </x:c>
    </x:row>
    <x:row r="75" ht="15" hidden="0" customHeight="1">
      <x:c r="A75" t="str">
        <x:v>FOU-0074</x:v>
      </x:c>
      <x:c r="B75" t="str">
        <x:v>Market Expert Groupe</x:v>
      </x:c>
      <x:c r="C75" t="str">
        <x:v>Market Expert Groupe FR</x:v>
      </x:c>
      <x:c r="D75" t="str">
        <x:v>Logistique</x:v>
      </x:c>
      <x:c r="E75" t="str">
        <x:v>Commerce de gros</x:v>
      </x:c>
      <x:c r="F75" t="str">
        <x:v>Maxime David</x:v>
      </x:c>
      <x:c r="G75" t="str">
        <x:v>Service client</x:v>
      </x:c>
      <x:c r="H75" t="str">
        <x:v>03 94 71 77 58</x:v>
      </x:c>
      <x:c r="I75" t="str">
        <x:v>06 50 32 68 78</x:v>
      </x:c>
      <x:c r="J75" t="str">
        <x:v>contact74@marketexpertgroupe.fr</x:v>
      </x:c>
      <x:c r="K75" t="str">
        <x:v>www.marketexpertgroupe.fr</x:v>
      </x:c>
      <x:c r="L75" t="str">
        <x:v>88 rue Nationale</x:v>
      </x:c>
      <x:c r="M75" t="str">
        <x:v>56437</x:v>
      </x:c>
      <x:c r="N75" t="str">
        <x:v>Lille</x:v>
      </x:c>
      <x:c r="O75" t="str">
        <x:v>France</x:v>
      </x:c>
      <x:c r="P75" t="str">
        <x:v>FR96928917719</x:v>
      </x:c>
      <x:c r="Q75" t="str">
        <x:v>95857531673954</x:v>
      </x:c>
      <x:c r="R75" t="str">
        <x:v>Comptant</x:v>
      </x:c>
      <x:c r="S75" t="str">
        <x:v>168 h</x:v>
      </x:c>
      <x:c r="T75" t="str">
        <x:v>Palette</x:v>
      </x:c>
      <x:c r="U75" t="str">
        <x:v>EUR</x:v>
      </x:c>
      <x:c r="V75" s="36" t="n">
        <x:v>3.1</x:v>
      </x:c>
      <x:c r="W75" t="str">
        <x:v>À surveiller</x:v>
      </x:c>
      <x:c r="X75" t="str">
        <x:v>19/02/2026</x:v>
      </x:c>
      <x:c r="Y75" t="str">
        <x:v>Produits d'entretien</x:v>
      </x:c>
      <x:c r="Z75" t="str">
        <x:v>Négocier tarifs</x:v>
      </x:c>
    </x:row>
    <x:row r="76" ht="15" hidden="0" customHeight="1">
      <x:c r="A76" t="str">
        <x:v>FOU-0075</x:v>
      </x:c>
      <x:c r="B76" t="str">
        <x:v>Expert Direct SA</x:v>
      </x:c>
      <x:c r="C76" t="str">
        <x:v>Expert Direct SA FR</x:v>
      </x:c>
      <x:c r="D76" t="str">
        <x:v>Mobilier</x:v>
      </x:c>
      <x:c r="E76" t="str">
        <x:v>Fournitures professionnelles</x:v>
      </x:c>
      <x:c r="F76" t="str">
        <x:v>Élodie Michel</x:v>
      </x:c>
      <x:c r="G76" t="str">
        <x:v>Directrice achats</x:v>
      </x:c>
      <x:c r="H76" t="str">
        <x:v>03 25 83 96 79</x:v>
      </x:c>
      <x:c r="I76" t="str">
        <x:v>06 58 60 54 28</x:v>
      </x:c>
      <x:c r="J76" t="str">
        <x:v>contact75@expertdirectsa.fr</x:v>
      </x:c>
      <x:c r="K76" t="str">
        <x:v>www.expertdirectsa.fr</x:v>
      </x:c>
      <x:c r="L76" t="str">
        <x:v>75 rue Victor Hugo</x:v>
      </x:c>
      <x:c r="M76" t="str">
        <x:v>47700</x:v>
      </x:c>
      <x:c r="N76" t="str">
        <x:v>Bordeaux</x:v>
      </x:c>
      <x:c r="O76" t="str">
        <x:v>France</x:v>
      </x:c>
      <x:c r="P76" t="str">
        <x:v>FR20471904990</x:v>
      </x:c>
      <x:c r="Q76" t="str">
        <x:v>72259519546679</x:v>
      </x:c>
      <x:c r="R76" t="str">
        <x:v>45 jours</x:v>
      </x:c>
      <x:c r="S76" t="str">
        <x:v>72 h</x:v>
      </x:c>
      <x:c r="T76" t="str">
        <x:v>Livraison express</x:v>
      </x:c>
      <x:c r="U76" t="str">
        <x:v>EUR</x:v>
      </x:c>
      <x:c r="V76" s="36" t="n">
        <x:v>3.9</x:v>
      </x:c>
      <x:c r="W76" t="str">
        <x:v>Actif</x:v>
      </x:c>
      <x:c r="X76" t="str">
        <x:v>07/03/2026</x:v>
      </x:c>
      <x:c r="Y76" t="str">
        <x:v>Consommables imprimante</x:v>
      </x:c>
      <x:c r="Z76" t="str">
        <x:v>Bon partenaire</x:v>
      </x:c>
    </x:row>
    <x:row r="77" ht="15" hidden="0" customHeight="1">
      <x:c r="A77" t="str">
        <x:v>FOU-0076</x:v>
      </x:c>
      <x:c r="B77" t="str">
        <x:v>Industries Direct SA</x:v>
      </x:c>
      <x:c r="C77" t="str">
        <x:v>Industries Direct SA FR</x:v>
      </x:c>
      <x:c r="D77" t="str">
        <x:v>Emballage</x:v>
      </x:c>
      <x:c r="E77" t="str">
        <x:v>Fournitures professionnelles</x:v>
      </x:c>
      <x:c r="F77" t="str">
        <x:v>Marie Bernard</x:v>
      </x:c>
      <x:c r="G77" t="str">
        <x:v>Service client</x:v>
      </x:c>
      <x:c r="H77" t="str">
        <x:v>02 91 39 16 22</x:v>
      </x:c>
      <x:c r="I77" t="str">
        <x:v>06 62 52 70 22</x:v>
      </x:c>
      <x:c r="J77" t="str">
        <x:v>contact76@industriesdirectsa.fr</x:v>
      </x:c>
      <x:c r="K77" t="str">
        <x:v>www.industriesdirectsa.fr</x:v>
      </x:c>
      <x:c r="L77" t="str">
        <x:v>36 rue Victor Hugo</x:v>
      </x:c>
      <x:c r="M77" t="str">
        <x:v>82135</x:v>
      </x:c>
      <x:c r="N77" t="str">
        <x:v>Tours</x:v>
      </x:c>
      <x:c r="O77" t="str">
        <x:v>France</x:v>
      </x:c>
      <x:c r="P77" t="str">
        <x:v>FR30536913550</x:v>
      </x:c>
      <x:c r="Q77" t="str">
        <x:v>77196806460320</x:v>
      </x:c>
      <x:c r="R77" t="str">
        <x:v>60 jours</x:v>
      </x:c>
      <x:c r="S77" t="str">
        <x:v>168 h</x:v>
      </x:c>
      <x:c r="T77" t="str">
        <x:v>Livraison express</x:v>
      </x:c>
      <x:c r="U77" t="str">
        <x:v>EUR</x:v>
      </x:c>
      <x:c r="V77" s="36" t="n">
        <x:v>4.1</x:v>
      </x:c>
      <x:c r="W77" t="str">
        <x:v>Actif</x:v>
      </x:c>
      <x:c r="X77" t="str">
        <x:v>21/02/2026</x:v>
      </x:c>
      <x:c r="Y77" t="str">
        <x:v>Mobilier professionnel</x:v>
      </x:c>
      <x:c r="Z77" t="str">
        <x:v>Négocier tarifs</x:v>
      </x:c>
    </x:row>
    <x:row r="78" ht="15" hidden="0" customHeight="1">
      <x:c r="A78" t="str">
        <x:v>FOU-0077</x:v>
      </x:c>
      <x:c r="B78" t="str">
        <x:v>Pro Global SARL</x:v>
      </x:c>
      <x:c r="C78" t="str">
        <x:v>Pro Global SARL FR</x:v>
      </x:c>
      <x:c r="D78" t="str">
        <x:v>Alimentation</x:v>
      </x:c>
      <x:c r="E78" t="str">
        <x:v>Services aux entreprises</x:v>
      </x:c>
      <x:c r="F78" t="str">
        <x:v>Antoine Simon</x:v>
      </x:c>
      <x:c r="G78" t="str">
        <x:v>Account Manager</x:v>
      </x:c>
      <x:c r="H78" t="str">
        <x:v>04 33 47 14 11</x:v>
      </x:c>
      <x:c r="I78" t="str">
        <x:v>06 48 82 87 23</x:v>
      </x:c>
      <x:c r="J78" t="str">
        <x:v>contact77@proglobalsarl.fr</x:v>
      </x:c>
      <x:c r="K78" t="str">
        <x:v>www.proglobalsarl.fr</x:v>
      </x:c>
      <x:c r="L78" t="str">
        <x:v>86 rue Pasteur</x:v>
      </x:c>
      <x:c r="M78" t="str">
        <x:v>69552</x:v>
      </x:c>
      <x:c r="N78" t="str">
        <x:v>Grenoble</x:v>
      </x:c>
      <x:c r="O78" t="str">
        <x:v>France</x:v>
      </x:c>
      <x:c r="P78" t="str">
        <x:v>FR92683364453</x:v>
      </x:c>
      <x:c r="Q78" t="str">
        <x:v>79512002649409</x:v>
      </x:c>
      <x:c r="R78" t="str">
        <x:v>Comptant</x:v>
      </x:c>
      <x:c r="S78" t="str">
        <x:v>48 h</x:v>
      </x:c>
      <x:c r="T78" t="str">
        <x:v>Colissimo</x:v>
      </x:c>
      <x:c r="U78" t="str">
        <x:v>EUR</x:v>
      </x:c>
      <x:c r="V78" s="36" t="n">
        <x:v>3.7</x:v>
      </x:c>
      <x:c r="W78" t="str">
        <x:v>Actif</x:v>
      </x:c>
      <x:c r="X78" t="str">
        <x:v>10/05/2026</x:v>
      </x:c>
      <x:c r="Y78" t="str">
        <x:v>Consommables imprimante</x:v>
      </x:c>
      <x:c r="Z78" t="str">
        <x:v>Négocier tarifs</x:v>
      </x:c>
    </x:row>
    <x:row r="79" ht="15" hidden="0" customHeight="1">
      <x:c r="A79" t="str">
        <x:v>FOU-0078</x:v>
      </x:c>
      <x:c r="B79" t="str">
        <x:v>France Plus SAS</x:v>
      </x:c>
      <x:c r="C79" t="str">
        <x:v>France Plus SAS FR</x:v>
      </x:c>
      <x:c r="D79" t="str">
        <x:v>Emballage</x:v>
      </x:c>
      <x:c r="E79" t="str">
        <x:v>Fournitures professionnelles</x:v>
      </x:c>
      <x:c r="F79" t="str">
        <x:v>Laura Lefebvre</x:v>
      </x:c>
      <x:c r="G79" t="str">
        <x:v>Directrice achats</x:v>
      </x:c>
      <x:c r="H79" t="str">
        <x:v>03 82 96 34 32</x:v>
      </x:c>
      <x:c r="I79" t="str">
        <x:v>06 88 91 61 64</x:v>
      </x:c>
      <x:c r="J79" t="str">
        <x:v>contact78@franceplussas.fr</x:v>
      </x:c>
      <x:c r="K79" t="str">
        <x:v>www.franceplussas.fr</x:v>
      </x:c>
      <x:c r="L79" t="str">
        <x:v>132 rue Pasteur</x:v>
      </x:c>
      <x:c r="M79" t="str">
        <x:v>21368</x:v>
      </x:c>
      <x:c r="N79" t="str">
        <x:v>Rouen</x:v>
      </x:c>
      <x:c r="O79" t="str">
        <x:v>France</x:v>
      </x:c>
      <x:c r="P79" t="str">
        <x:v>FR61818608005</x:v>
      </x:c>
      <x:c r="Q79" t="str">
        <x:v>36002141685888</x:v>
      </x:c>
      <x:c r="R79" t="str">
        <x:v>30 jours</x:v>
      </x:c>
      <x:c r="S79" t="str">
        <x:v>168 h</x:v>
      </x:c>
      <x:c r="T79" t="str">
        <x:v>Colissimo</x:v>
      </x:c>
      <x:c r="U79" t="str">
        <x:v>EUR</x:v>
      </x:c>
      <x:c r="V79" s="36" t="n">
        <x:v>3.2</x:v>
      </x:c>
      <x:c r="W79" t="str">
        <x:v>À surveiller</x:v>
      </x:c>
      <x:c r="X79" t="str">
        <x:v>03/05/2026</x:v>
      </x:c>
      <x:c r="Y79" t="str">
        <x:v>Étiquettes</x:v>
      </x:c>
      <x:c r="Z79" t="str">
        <x:v>Bon partenaire</x:v>
      </x:c>
    </x:row>
    <x:row r="80" ht="15" hidden="0" customHeight="1">
      <x:c r="A80" t="str">
        <x:v>FOU-0079</x:v>
      </x:c>
      <x:c r="B80" t="str">
        <x:v>Distribution Expert Groupe</x:v>
      </x:c>
      <x:c r="C80" t="str">
        <x:v>Distribution Expert Groupe FR</x:v>
      </x:c>
      <x:c r="D80" t="str">
        <x:v>Informatique</x:v>
      </x:c>
      <x:c r="E80" t="str">
        <x:v>Fournitures professionnelles</x:v>
      </x:c>
      <x:c r="F80" t="str">
        <x:v>Claire Richard</x:v>
      </x:c>
      <x:c r="G80" t="str">
        <x:v>Directrice achats</x:v>
      </x:c>
      <x:c r="H80" t="str">
        <x:v>02 17 95 25 69</x:v>
      </x:c>
      <x:c r="I80" t="str">
        <x:v>06 49 30 61 97</x:v>
      </x:c>
      <x:c r="J80" t="str">
        <x:v>contact79@distributionexpertgroupe.fr</x:v>
      </x:c>
      <x:c r="K80" t="str">
        <x:v>www.distributionexpertgroupe.fr</x:v>
      </x:c>
      <x:c r="L80" t="str">
        <x:v>129 rue Pasteur</x:v>
      </x:c>
      <x:c r="M80" t="str">
        <x:v>25389</x:v>
      </x:c>
      <x:c r="N80" t="str">
        <x:v>Bordeaux</x:v>
      </x:c>
      <x:c r="O80" t="str">
        <x:v>France</x:v>
      </x:c>
      <x:c r="P80" t="str">
        <x:v>FR91416794215</x:v>
      </x:c>
      <x:c r="Q80" t="str">
        <x:v>96502219930470</x:v>
      </x:c>
      <x:c r="R80" t="str">
        <x:v>30 jours</x:v>
      </x:c>
      <x:c r="S80" t="str">
        <x:v>120 h</x:v>
      </x:c>
      <x:c r="T80" t="str">
        <x:v>Colissimo</x:v>
      </x:c>
      <x:c r="U80" t="str">
        <x:v>EUR</x:v>
      </x:c>
      <x:c r="V80" s="36" t="n">
        <x:v>4.4</x:v>
      </x:c>
      <x:c r="W80" t="str">
        <x:v>À surveiller</x:v>
      </x:c>
      <x:c r="X80" t="str">
        <x:v>26/02/2026</x:v>
      </x:c>
      <x:c r="Y80" t="str">
        <x:v>Cartons et emballages</x:v>
      </x:c>
      <x:c r="Z80" t="str">
        <x:v>Contrat à renouveler</x:v>
      </x:c>
    </x:row>
    <x:row r="81" ht="15" hidden="0" customHeight="1">
      <x:c r="A81" t="str">
        <x:v>FOU-0080</x:v>
      </x:c>
      <x:c r="B81" t="str">
        <x:v>Market Concept SA</x:v>
      </x:c>
      <x:c r="C81" t="str">
        <x:v>Market Concept SA FR</x:v>
      </x:c>
      <x:c r="D81" t="str">
        <x:v>Logistique</x:v>
      </x:c>
      <x:c r="E81" t="str">
        <x:v>Commerce de gros</x:v>
      </x:c>
      <x:c r="F81" t="str">
        <x:v>Hugo Michel</x:v>
      </x:c>
      <x:c r="G81" t="str">
        <x:v>Chargé de compte</x:v>
      </x:c>
      <x:c r="H81" t="str">
        <x:v>05 20 77 67 77</x:v>
      </x:c>
      <x:c r="I81" t="str">
        <x:v>06 56 19 82 24</x:v>
      </x:c>
      <x:c r="J81" t="str">
        <x:v>contact80@marketconceptsa.fr</x:v>
      </x:c>
      <x:c r="K81" t="str">
        <x:v>www.marketconceptsa.fr</x:v>
      </x:c>
      <x:c r="L81" t="str">
        <x:v>16 rue Nationale</x:v>
      </x:c>
      <x:c r="M81" t="str">
        <x:v>76255</x:v>
      </x:c>
      <x:c r="N81" t="str">
        <x:v>Strasbourg</x:v>
      </x:c>
      <x:c r="O81" t="str">
        <x:v>France</x:v>
      </x:c>
      <x:c r="P81" t="str">
        <x:v>FR35714933740</x:v>
      </x:c>
      <x:c r="Q81" t="str">
        <x:v>31090594361198</x:v>
      </x:c>
      <x:c r="R81" t="str">
        <x:v>60 jours</x:v>
      </x:c>
      <x:c r="S81" t="str">
        <x:v>96 h</x:v>
      </x:c>
      <x:c r="T81" t="str">
        <x:v>Colissimo</x:v>
      </x:c>
      <x:c r="U81" t="str">
        <x:v>EUR</x:v>
      </x:c>
      <x:c r="V81" s="36" t="n">
        <x:v>4.5</x:v>
      </x:c>
      <x:c r="W81" t="str">
        <x:v>Actif</x:v>
      </x:c>
      <x:c r="X81" t="str">
        <x:v>25/03/2026</x:v>
      </x:c>
      <x:c r="Y81" t="str">
        <x:v>Accessoires logistiques</x:v>
      </x:c>
      <x:c r="Z81" t="str">
        <x:v>Contrat à renouveler</x:v>
      </x:c>
    </x:row>
    <x:row r="82" ht="15" hidden="0" customHeight="1">
      <x:c r="A82" t="str">
        <x:v>FOU-0081</x:v>
      </x:c>
      <x:c r="B82" t="str">
        <x:v>Expert Market Groupe</x:v>
      </x:c>
      <x:c r="C82" t="str">
        <x:v>Expert Market Groupe FR</x:v>
      </x:c>
      <x:c r="D82" t="str">
        <x:v>Bureau</x:v>
      </x:c>
      <x:c r="E82" t="str">
        <x:v>Prestations techniques</x:v>
      </x:c>
      <x:c r="F82" t="str">
        <x:v>Camille Bertrand</x:v>
      </x:c>
      <x:c r="G82" t="str">
        <x:v>Account Manager</x:v>
      </x:c>
      <x:c r="H82" t="str">
        <x:v>04 82 17 81 69</x:v>
      </x:c>
      <x:c r="I82" t="str">
        <x:v>06 96 49 12 60</x:v>
      </x:c>
      <x:c r="J82" t="str">
        <x:v>contact81@expertmarketgroupe.fr</x:v>
      </x:c>
      <x:c r="K82" t="str">
        <x:v>www.expertmarketgroupe.fr</x:v>
      </x:c>
      <x:c r="L82" t="str">
        <x:v>66 rue Victor Hugo</x:v>
      </x:c>
      <x:c r="M82" t="str">
        <x:v>38560</x:v>
      </x:c>
      <x:c r="N82" t="str">
        <x:v>Grenoble</x:v>
      </x:c>
      <x:c r="O82" t="str">
        <x:v>France</x:v>
      </x:c>
      <x:c r="P82" t="str">
        <x:v>FR84178414859</x:v>
      </x:c>
      <x:c r="Q82" t="str">
        <x:v>69627225488589</x:v>
      </x:c>
      <x:c r="R82" t="str">
        <x:v>60 jours</x:v>
      </x:c>
      <x:c r="S82" t="str">
        <x:v>96 h</x:v>
      </x:c>
      <x:c r="T82" t="str">
        <x:v>Chronopost</x:v>
      </x:c>
      <x:c r="U82" t="str">
        <x:v>EUR</x:v>
      </x:c>
      <x:c r="V82" s="36" t="n">
        <x:v>4.6</x:v>
      </x:c>
      <x:c r="W82" t="str">
        <x:v>Actif</x:v>
      </x:c>
      <x:c r="X82" t="str">
        <x:v>17/01/2026</x:v>
      </x:c>
      <x:c r="Y82" t="str">
        <x:v>Accessoires logistiques</x:v>
      </x:c>
      <x:c r="Z82" t="str">
        <x:v>RAS</x:v>
      </x:c>
    </x:row>
    <x:row r="83" ht="15" hidden="0" customHeight="1">
      <x:c r="A83" t="str">
        <x:v>FOU-0082</x:v>
      </x:c>
      <x:c r="B83" t="str">
        <x:v>Services Pro SA</x:v>
      </x:c>
      <x:c r="C83" t="str">
        <x:v>Services Pro SA FR</x:v>
      </x:c>
      <x:c r="D83" t="str">
        <x:v>Bureau</x:v>
      </x:c>
      <x:c r="E83" t="str">
        <x:v>Distribution</x:v>
      </x:c>
      <x:c r="F83" t="str">
        <x:v>Hugo Dubois</x:v>
      </x:c>
      <x:c r="G83" t="str">
        <x:v>Directrice achats</x:v>
      </x:c>
      <x:c r="H83" t="str">
        <x:v>04 67 58 58 20</x:v>
      </x:c>
      <x:c r="I83" t="str">
        <x:v>06 97 94 79 27</x:v>
      </x:c>
      <x:c r="J83" t="str">
        <x:v>contact82@servicesprosa.fr</x:v>
      </x:c>
      <x:c r="K83" t="str">
        <x:v>www.servicesprosa.fr</x:v>
      </x:c>
      <x:c r="L83" t="str">
        <x:v>90 rue Victor Hugo</x:v>
      </x:c>
      <x:c r="M83" t="str">
        <x:v>33392</x:v>
      </x:c>
      <x:c r="N83" t="str">
        <x:v>Montpellier</x:v>
      </x:c>
      <x:c r="O83" t="str">
        <x:v>France</x:v>
      </x:c>
      <x:c r="P83" t="str">
        <x:v>FR78522043490</x:v>
      </x:c>
      <x:c r="Q83" t="str">
        <x:v>27920874920343</x:v>
      </x:c>
      <x:c r="R83" t="str">
        <x:v>15 jours</x:v>
      </x:c>
      <x:c r="S83" t="str">
        <x:v>168 h</x:v>
      </x:c>
      <x:c r="T83" t="str">
        <x:v>Livraison express</x:v>
      </x:c>
      <x:c r="U83" t="str">
        <x:v>EUR</x:v>
      </x:c>
      <x:c r="V83" s="36" t="n">
        <x:v>5</x:v>
      </x:c>
      <x:c r="W83" t="str">
        <x:v>Actif</x:v>
      </x:c>
      <x:c r="X83" t="str">
        <x:v>27/02/2026</x:v>
      </x:c>
      <x:c r="Y83" t="str">
        <x:v>Fournitures de bureau</x:v>
      </x:c>
      <x:c r="Z83" t="str">
        <x:v>RAS</x:v>
      </x:c>
    </x:row>
    <x:row r="84" ht="15" hidden="0" customHeight="1">
      <x:c r="A84" t="str">
        <x:v>FOU-0083</x:v>
      </x:c>
      <x:c r="B84" t="str">
        <x:v>Logistique Market Groupe</x:v>
      </x:c>
      <x:c r="C84" t="str">
        <x:v>Logistique Market Groupe FR</x:v>
      </x:c>
      <x:c r="D84" t="str">
        <x:v>Alimentation</x:v>
      </x:c>
      <x:c r="E84" t="str">
        <x:v>Commerce de gros</x:v>
      </x:c>
      <x:c r="F84" t="str">
        <x:v>Manon David</x:v>
      </x:c>
      <x:c r="G84" t="str">
        <x:v>Responsable commercial</x:v>
      </x:c>
      <x:c r="H84" t="str">
        <x:v>01 94 63 88 12</x:v>
      </x:c>
      <x:c r="I84" t="str">
        <x:v>06 40 36 18 22</x:v>
      </x:c>
      <x:c r="J84" t="str">
        <x:v>contact83@logistiquemarketgroupe.fr</x:v>
      </x:c>
      <x:c r="K84" t="str">
        <x:v>www.logistiquemarketgroupe.fr</x:v>
      </x:c>
      <x:c r="L84" t="str">
        <x:v>9 rue des Entrepreneurs</x:v>
      </x:c>
      <x:c r="M84" t="str">
        <x:v>88352</x:v>
      </x:c>
      <x:c r="N84" t="str">
        <x:v>Strasbourg</x:v>
      </x:c>
      <x:c r="O84" t="str">
        <x:v>France</x:v>
      </x:c>
      <x:c r="P84" t="str">
        <x:v>FR96855147872</x:v>
      </x:c>
      <x:c r="Q84" t="str">
        <x:v>16854218960951</x:v>
      </x:c>
      <x:c r="R84" t="str">
        <x:v>15 jours</x:v>
      </x:c>
      <x:c r="S84" t="str">
        <x:v>48 h</x:v>
      </x:c>
      <x:c r="T84" t="str">
        <x:v>Colissimo</x:v>
      </x:c>
      <x:c r="U84" t="str">
        <x:v>EUR</x:v>
      </x:c>
      <x:c r="V84" s="36" t="n">
        <x:v>3.8</x:v>
      </x:c>
      <x:c r="W84" t="str">
        <x:v>Actif</x:v>
      </x:c>
      <x:c r="X84" t="str">
        <x:v>12/01/2026</x:v>
      </x:c>
      <x:c r="Y84" t="str">
        <x:v>Équipements de sécurité</x:v>
      </x:c>
      <x:c r="Z84" t="str">
        <x:v>Contrat à renouveler</x:v>
      </x:c>
    </x:row>
    <x:row r="85" ht="15" hidden="0" customHeight="1">
      <x:c r="A85" t="str">
        <x:v>FOU-0084</x:v>
      </x:c>
      <x:c r="B85" t="str">
        <x:v>Expert Technic SARL</x:v>
      </x:c>
      <x:c r="C85" t="str">
        <x:v>Expert Technic SARL FR</x:v>
      </x:c>
      <x:c r="D85" t="str">
        <x:v>Emballage</x:v>
      </x:c>
      <x:c r="E85" t="str">
        <x:v>Industrie</x:v>
      </x:c>
      <x:c r="F85" t="str">
        <x:v>Marie Simon</x:v>
      </x:c>
      <x:c r="G85" t="str">
        <x:v>Service client</x:v>
      </x:c>
      <x:c r="H85" t="str">
        <x:v>05 96 51 40 48</x:v>
      </x:c>
      <x:c r="I85" t="str">
        <x:v>06 28 94 76 38</x:v>
      </x:c>
      <x:c r="J85" t="str">
        <x:v>contact84@experttechnicsarl.fr</x:v>
      </x:c>
      <x:c r="K85" t="str">
        <x:v>www.experttechnicsarl.fr</x:v>
      </x:c>
      <x:c r="L85" t="str">
        <x:v>106 rue Pasteur</x:v>
      </x:c>
      <x:c r="M85" t="str">
        <x:v>46064</x:v>
      </x:c>
      <x:c r="N85" t="str">
        <x:v>Rennes</x:v>
      </x:c>
      <x:c r="O85" t="str">
        <x:v>France</x:v>
      </x:c>
      <x:c r="P85" t="str">
        <x:v>FR17697771523</x:v>
      </x:c>
      <x:c r="Q85" t="str">
        <x:v>93270604831039</x:v>
      </x:c>
      <x:c r="R85" t="str">
        <x:v>30 jours</x:v>
      </x:c>
      <x:c r="S85" t="str">
        <x:v>48 h</x:v>
      </x:c>
      <x:c r="T85" t="str">
        <x:v>Livraison express</x:v>
      </x:c>
      <x:c r="U85" t="str">
        <x:v>EUR</x:v>
      </x:c>
      <x:c r="V85" s="36" t="n">
        <x:v>4.6</x:v>
      </x:c>
      <x:c r="W85" t="str">
        <x:v>Actif</x:v>
      </x:c>
      <x:c r="X85" t="str">
        <x:v>14/02/2026</x:v>
      </x:c>
      <x:c r="Y85" t="str">
        <x:v>Équipements de sécurité</x:v>
      </x:c>
      <x:c r="Z85" t="str">
        <x:v>Vérifier délais</x:v>
      </x:c>
    </x:row>
    <x:row r="86" ht="15" hidden="0" customHeight="1">
      <x:c r="A86" t="str">
        <x:v>FOU-0085</x:v>
      </x:c>
      <x:c r="B86" t="str">
        <x:v>Plus Logistique Groupe</x:v>
      </x:c>
      <x:c r="C86" t="str">
        <x:v>Plus Logistique Groupe FR</x:v>
      </x:c>
      <x:c r="D86" t="str">
        <x:v>Marketing</x:v>
      </x:c>
      <x:c r="E86" t="str">
        <x:v>Distribution</x:v>
      </x:c>
      <x:c r="F86" t="str">
        <x:v>Julie Michel</x:v>
      </x:c>
      <x:c r="G86" t="str">
        <x:v>Chargé de compte</x:v>
      </x:c>
      <x:c r="H86" t="str">
        <x:v>05 70 40 38 48</x:v>
      </x:c>
      <x:c r="I86" t="str">
        <x:v>06 28 69 17 81</x:v>
      </x:c>
      <x:c r="J86" t="str">
        <x:v>contact85@pluslogistiquegroupe.fr</x:v>
      </x:c>
      <x:c r="K86" t="str">
        <x:v>www.pluslogistiquegroupe.fr</x:v>
      </x:c>
      <x:c r="L86" t="str">
        <x:v>106 rue des Entrepreneurs</x:v>
      </x:c>
      <x:c r="M86" t="str">
        <x:v>83044</x:v>
      </x:c>
      <x:c r="N86" t="str">
        <x:v>Paris</x:v>
      </x:c>
      <x:c r="O86" t="str">
        <x:v>France</x:v>
      </x:c>
      <x:c r="P86" t="str">
        <x:v>FR77243980993</x:v>
      </x:c>
      <x:c r="Q86" t="str">
        <x:v>44176723021404</x:v>
      </x:c>
      <x:c r="R86" t="str">
        <x:v>45 jours</x:v>
      </x:c>
      <x:c r="S86" t="str">
        <x:v>96 h</x:v>
      </x:c>
      <x:c r="T86" t="str">
        <x:v>Chronopost</x:v>
      </x:c>
      <x:c r="U86" t="str">
        <x:v>EUR</x:v>
      </x:c>
      <x:c r="V86" s="36" t="n">
        <x:v>3.1</x:v>
      </x:c>
      <x:c r="W86" t="str">
        <x:v>À surveiller</x:v>
      </x:c>
      <x:c r="X86" t="str">
        <x:v>22/02/2026</x:v>
      </x:c>
      <x:c r="Y86" t="str">
        <x:v>Étiquettes</x:v>
      </x:c>
      <x:c r="Z86" t="str">
        <x:v>RAS</x:v>
      </x:c>
    </x:row>
    <x:row r="87" ht="15" hidden="0" customHeight="1">
      <x:c r="A87" t="str">
        <x:v>FOU-0086</x:v>
      </x:c>
      <x:c r="B87" t="str">
        <x:v>Plus France SAS</x:v>
      </x:c>
      <x:c r="C87" t="str">
        <x:v>Plus France SAS FR</x:v>
      </x:c>
      <x:c r="D87" t="str">
        <x:v>Marketing</x:v>
      </x:c>
      <x:c r="E87" t="str">
        <x:v>Services aux entreprises</x:v>
      </x:c>
      <x:c r="F87" t="str">
        <x:v>Sophie Robert</x:v>
      </x:c>
      <x:c r="G87" t="str">
        <x:v>Chargé de compte</x:v>
      </x:c>
      <x:c r="H87" t="str">
        <x:v>05 95 81 37 71</x:v>
      </x:c>
      <x:c r="I87" t="str">
        <x:v>06 36 52 48 11</x:v>
      </x:c>
      <x:c r="J87" t="str">
        <x:v>contact86@plusfrancesas.fr</x:v>
      </x:c>
      <x:c r="K87" t="str">
        <x:v>www.plusfrancesas.fr</x:v>
      </x:c>
      <x:c r="L87" t="str">
        <x:v>55 rue de la République</x:v>
      </x:c>
      <x:c r="M87" t="str">
        <x:v>25376</x:v>
      </x:c>
      <x:c r="N87" t="str">
        <x:v>Tours</x:v>
      </x:c>
      <x:c r="O87" t="str">
        <x:v>France</x:v>
      </x:c>
      <x:c r="P87" t="str">
        <x:v>FR71360482447</x:v>
      </x:c>
      <x:c r="Q87" t="str">
        <x:v>95064814989410</x:v>
      </x:c>
      <x:c r="R87" t="str">
        <x:v>45 jours</x:v>
      </x:c>
      <x:c r="S87" t="str">
        <x:v>168 h</x:v>
      </x:c>
      <x:c r="T87" t="str">
        <x:v>Livraison express</x:v>
      </x:c>
      <x:c r="U87" t="str">
        <x:v>EUR</x:v>
      </x:c>
      <x:c r="V87" s="36" t="n">
        <x:v>4.1</x:v>
      </x:c>
      <x:c r="W87" t="str">
        <x:v>À surveiller</x:v>
      </x:c>
      <x:c r="X87" t="str">
        <x:v>22/02/2026</x:v>
      </x:c>
      <x:c r="Y87" t="str">
        <x:v>Équipements de sécurité</x:v>
      </x:c>
      <x:c r="Z87" t="str">
        <x:v>Bon partenaire</x:v>
      </x:c>
    </x:row>
    <x:row r="88" ht="15" hidden="0" customHeight="1">
      <x:c r="A88" t="str">
        <x:v>FOU-0087</x:v>
      </x:c>
      <x:c r="B88" t="str">
        <x:v>Technic Direct Groupe</x:v>
      </x:c>
      <x:c r="C88" t="str">
        <x:v>Technic Direct Groupe FR</x:v>
      </x:c>
      <x:c r="D88" t="str">
        <x:v>Mobilier</x:v>
      </x:c>
      <x:c r="E88" t="str">
        <x:v>Prestations techniques</x:v>
      </x:c>
      <x:c r="F88" t="str">
        <x:v>Laura Simon</x:v>
      </x:c>
      <x:c r="G88" t="str">
        <x:v>Account Manager</x:v>
      </x:c>
      <x:c r="H88" t="str">
        <x:v>04 22 70 50 36</x:v>
      </x:c>
      <x:c r="I88" t="str">
        <x:v>06 57 50 62 15</x:v>
      </x:c>
      <x:c r="J88" t="str">
        <x:v>contact87@technicdirectgroupe.fr</x:v>
      </x:c>
      <x:c r="K88" t="str">
        <x:v>www.technicdirectgroupe.fr</x:v>
      </x:c>
      <x:c r="L88" t="str">
        <x:v>145 rue de la République</x:v>
      </x:c>
      <x:c r="M88" t="str">
        <x:v>29126</x:v>
      </x:c>
      <x:c r="N88" t="str">
        <x:v>Nantes</x:v>
      </x:c>
      <x:c r="O88" t="str">
        <x:v>France</x:v>
      </x:c>
      <x:c r="P88" t="str">
        <x:v>FR12380004069</x:v>
      </x:c>
      <x:c r="Q88" t="str">
        <x:v>91508102774104</x:v>
      </x:c>
      <x:c r="R88" t="str">
        <x:v>30 jours</x:v>
      </x:c>
      <x:c r="S88" t="str">
        <x:v>72 h</x:v>
      </x:c>
      <x:c r="T88" t="str">
        <x:v>Livraison express</x:v>
      </x:c>
      <x:c r="U88" t="str">
        <x:v>EUR</x:v>
      </x:c>
      <x:c r="V88" s="36" t="n">
        <x:v>3.4</x:v>
      </x:c>
      <x:c r="W88" t="str">
        <x:v>À surveiller</x:v>
      </x:c>
      <x:c r="X88" t="str">
        <x:v>17/04/2026</x:v>
      </x:c>
      <x:c r="Y88" t="str">
        <x:v>Mobilier professionnel</x:v>
      </x:c>
      <x:c r="Z88" t="str">
        <x:v>Bon partenaire</x:v>
      </x:c>
    </x:row>
    <x:row r="89" ht="15" hidden="0" customHeight="1">
      <x:c r="A89" t="str">
        <x:v>FOU-0088</x:v>
      </x:c>
      <x:c r="B89" t="str">
        <x:v>Expert Distribution SAS</x:v>
      </x:c>
      <x:c r="C89" t="str">
        <x:v>Expert Distribution SAS FR</x:v>
      </x:c>
      <x:c r="D89" t="str">
        <x:v>Emballage</x:v>
      </x:c>
      <x:c r="E89" t="str">
        <x:v>Fournitures professionnelles</x:v>
      </x:c>
      <x:c r="F89" t="str">
        <x:v>Maxime Simon</x:v>
      </x:c>
      <x:c r="G89" t="str">
        <x:v>Account Manager</x:v>
      </x:c>
      <x:c r="H89" t="str">
        <x:v>04 31 55 31 27</x:v>
      </x:c>
      <x:c r="I89" t="str">
        <x:v>06 79 72 33 79</x:v>
      </x:c>
      <x:c r="J89" t="str">
        <x:v>contact88@expertdistributionsas.fr</x:v>
      </x:c>
      <x:c r="K89" t="str">
        <x:v>www.expertdistributionsas.fr</x:v>
      </x:c>
      <x:c r="L89" t="str">
        <x:v>16 rue Nationale</x:v>
      </x:c>
      <x:c r="M89" t="str">
        <x:v>14433</x:v>
      </x:c>
      <x:c r="N89" t="str">
        <x:v>Nantes</x:v>
      </x:c>
      <x:c r="O89" t="str">
        <x:v>France</x:v>
      </x:c>
      <x:c r="P89" t="str">
        <x:v>FR19978316418</x:v>
      </x:c>
      <x:c r="Q89" t="str">
        <x:v>16827572997275</x:v>
      </x:c>
      <x:c r="R89" t="str">
        <x:v>30 jours</x:v>
      </x:c>
      <x:c r="S89" t="str">
        <x:v>72 h</x:v>
      </x:c>
      <x:c r="T89" t="str">
        <x:v>Transporteur</x:v>
      </x:c>
      <x:c r="U89" t="str">
        <x:v>EUR</x:v>
      </x:c>
      <x:c r="V89" s="36" t="n">
        <x:v>4.5</x:v>
      </x:c>
      <x:c r="W89" t="str">
        <x:v>Actif</x:v>
      </x:c>
      <x:c r="X89" t="str">
        <x:v>16/04/2026</x:v>
      </x:c>
      <x:c r="Y89" t="str">
        <x:v>Cartons et emballages</x:v>
      </x:c>
      <x:c r="Z89" t="str">
        <x:v>Bon partenaire</x:v>
      </x:c>
    </x:row>
    <x:row r="90" ht="15" hidden="0" customHeight="1">
      <x:c r="A90" t="str">
        <x:v>FOU-0089</x:v>
      </x:c>
      <x:c r="B90" t="str">
        <x:v>Solutions Pro SAS</x:v>
      </x:c>
      <x:c r="C90" t="str">
        <x:v>Solutions Pro SAS FR</x:v>
      </x:c>
      <x:c r="D90" t="str">
        <x:v>Bureau</x:v>
      </x:c>
      <x:c r="E90" t="str">
        <x:v>Distribution</x:v>
      </x:c>
      <x:c r="F90" t="str">
        <x:v>Laura Richard</x:v>
      </x:c>
      <x:c r="G90" t="str">
        <x:v>Account Manager</x:v>
      </x:c>
      <x:c r="H90" t="str">
        <x:v>01 10 78 80 62</x:v>
      </x:c>
      <x:c r="I90" t="str">
        <x:v>06 11 12 77 45</x:v>
      </x:c>
      <x:c r="J90" t="str">
        <x:v>contact89@solutionsprosas.fr</x:v>
      </x:c>
      <x:c r="K90" t="str">
        <x:v>www.solutionsprosas.fr</x:v>
      </x:c>
      <x:c r="L90" t="str">
        <x:v>138 rue Pasteur</x:v>
      </x:c>
      <x:c r="M90" t="str">
        <x:v>12246</x:v>
      </x:c>
      <x:c r="N90" t="str">
        <x:v>Dijon</x:v>
      </x:c>
      <x:c r="O90" t="str">
        <x:v>France</x:v>
      </x:c>
      <x:c r="P90" t="str">
        <x:v>FR74973120912</x:v>
      </x:c>
      <x:c r="Q90" t="str">
        <x:v>25058925285009</x:v>
      </x:c>
      <x:c r="R90" t="str">
        <x:v>Comptant</x:v>
      </x:c>
      <x:c r="S90" t="str">
        <x:v>120 h</x:v>
      </x:c>
      <x:c r="T90" t="str">
        <x:v>Transporteur</x:v>
      </x:c>
      <x:c r="U90" t="str">
        <x:v>EUR</x:v>
      </x:c>
      <x:c r="V90" s="36" t="n">
        <x:v>4.2</x:v>
      </x:c>
      <x:c r="W90" t="str">
        <x:v>Actif</x:v>
      </x:c>
      <x:c r="X90" t="str">
        <x:v>15/05/2026</x:v>
      </x:c>
      <x:c r="Y90" t="str">
        <x:v>Cartons et emballages</x:v>
      </x:c>
      <x:c r="Z90" t="str">
        <x:v>Bon partenaire</x:v>
      </x:c>
    </x:row>
    <x:row r="91" ht="15" hidden="0" customHeight="1">
      <x:c r="A91" t="str">
        <x:v>FOU-0090</x:v>
      </x:c>
      <x:c r="B91" t="str">
        <x:v>Industries Direct SA</x:v>
      </x:c>
      <x:c r="C91" t="str">
        <x:v>Industries Direct SA FR</x:v>
      </x:c>
      <x:c r="D91" t="str">
        <x:v>Emballage</x:v>
      </x:c>
      <x:c r="E91" t="str">
        <x:v>Prestations techniques</x:v>
      </x:c>
      <x:c r="F91" t="str">
        <x:v>Claire Garcia</x:v>
      </x:c>
      <x:c r="G91" t="str">
        <x:v>Chargé de compte</x:v>
      </x:c>
      <x:c r="H91" t="str">
        <x:v>02 48 97 20 93</x:v>
      </x:c>
      <x:c r="I91" t="str">
        <x:v>06 93 14 21 61</x:v>
      </x:c>
      <x:c r="J91" t="str">
        <x:v>contact90@industriesdirectsa.fr</x:v>
      </x:c>
      <x:c r="K91" t="str">
        <x:v>www.industriesdirectsa.fr</x:v>
      </x:c>
      <x:c r="L91" t="str">
        <x:v>98 rue des Entrepreneurs</x:v>
      </x:c>
      <x:c r="M91" t="str">
        <x:v>82443</x:v>
      </x:c>
      <x:c r="N91" t="str">
        <x:v>Nice</x:v>
      </x:c>
      <x:c r="O91" t="str">
        <x:v>France</x:v>
      </x:c>
      <x:c r="P91" t="str">
        <x:v>FR70160252954</x:v>
      </x:c>
      <x:c r="Q91" t="str">
        <x:v>11329879706627</x:v>
      </x:c>
      <x:c r="R91" t="str">
        <x:v>45 jours</x:v>
      </x:c>
      <x:c r="S91" t="str">
        <x:v>24 h</x:v>
      </x:c>
      <x:c r="T91" t="str">
        <x:v>Livraison express</x:v>
      </x:c>
      <x:c r="U91" t="str">
        <x:v>EUR</x:v>
      </x:c>
      <x:c r="V91" s="36" t="n">
        <x:v>3.6</x:v>
      </x:c>
      <x:c r="W91" t="str">
        <x:v>Actif</x:v>
      </x:c>
      <x:c r="X91" t="str">
        <x:v>13/02/2026</x:v>
      </x:c>
      <x:c r="Y91" t="str">
        <x:v>Matériel informatique</x:v>
      </x:c>
      <x:c r="Z91" t="str">
        <x:v>Contrat à renouveler</x:v>
      </x:c>
    </x:row>
    <x:row r="92" ht="15" hidden="0" customHeight="1">
      <x:c r="A92" t="str">
        <x:v>FOU-0091</x:v>
      </x:c>
      <x:c r="B92" t="str">
        <x:v>Technic Plus SARL</x:v>
      </x:c>
      <x:c r="C92" t="str">
        <x:v>Technic Plus SARL FR</x:v>
      </x:c>
      <x:c r="D92" t="str">
        <x:v>Maintenance</x:v>
      </x:c>
      <x:c r="E92" t="str">
        <x:v>Services aux entreprises</x:v>
      </x:c>
      <x:c r="F92" t="str">
        <x:v>Sophie Petit</x:v>
      </x:c>
      <x:c r="G92" t="str">
        <x:v>Responsable commercial</x:v>
      </x:c>
      <x:c r="H92" t="str">
        <x:v>03 79 82 94 14</x:v>
      </x:c>
      <x:c r="I92" t="str">
        <x:v>06 32 50 12 36</x:v>
      </x:c>
      <x:c r="J92" t="str">
        <x:v>contact91@technicplussarl.fr</x:v>
      </x:c>
      <x:c r="K92" t="str">
        <x:v>www.technicplussarl.fr</x:v>
      </x:c>
      <x:c r="L92" t="str">
        <x:v>37 rue des Entrepreneurs</x:v>
      </x:c>
      <x:c r="M92" t="str">
        <x:v>20084</x:v>
      </x:c>
      <x:c r="N92" t="str">
        <x:v>Grenoble</x:v>
      </x:c>
      <x:c r="O92" t="str">
        <x:v>France</x:v>
      </x:c>
      <x:c r="P92" t="str">
        <x:v>FR48274429624</x:v>
      </x:c>
      <x:c r="Q92" t="str">
        <x:v>43842469507222</x:v>
      </x:c>
      <x:c r="R92" t="str">
        <x:v>15 jours</x:v>
      </x:c>
      <x:c r="S92" t="str">
        <x:v>168 h</x:v>
      </x:c>
      <x:c r="T92" t="str">
        <x:v>Retrait entrepôt</x:v>
      </x:c>
      <x:c r="U92" t="str">
        <x:v>EUR</x:v>
      </x:c>
      <x:c r="V92" s="36" t="n">
        <x:v>4.8</x:v>
      </x:c>
      <x:c r="W92" t="str">
        <x:v>Actif</x:v>
      </x:c>
      <x:c r="X92" t="str">
        <x:v>10/04/2026</x:v>
      </x:c>
      <x:c r="Y92" t="str">
        <x:v>Accessoires logistiques</x:v>
      </x:c>
      <x:c r="Z92" t="str">
        <x:v>Négocier tarifs</x:v>
      </x:c>
    </x:row>
    <x:row r="93" ht="15" hidden="0" customHeight="1">
      <x:c r="A93" t="str">
        <x:v>FOU-0092</x:v>
      </x:c>
      <x:c r="B93" t="str">
        <x:v>Market Solutions SARL</x:v>
      </x:c>
      <x:c r="C93" t="str">
        <x:v>Market Solutions SARL FR</x:v>
      </x:c>
      <x:c r="D93" t="str">
        <x:v>Maintenance</x:v>
      </x:c>
      <x:c r="E93" t="str">
        <x:v>Services aux entreprises</x:v>
      </x:c>
      <x:c r="F93" t="str">
        <x:v>Pierre Martin</x:v>
      </x:c>
      <x:c r="G93" t="str">
        <x:v>Directrice achats</x:v>
      </x:c>
      <x:c r="H93" t="str">
        <x:v>05 88 86 60 51</x:v>
      </x:c>
      <x:c r="I93" t="str">
        <x:v>06 13 91 44 67</x:v>
      </x:c>
      <x:c r="J93" t="str">
        <x:v>contact92@marketsolutionssarl.fr</x:v>
      </x:c>
      <x:c r="K93" t="str">
        <x:v>www.marketsolutionssarl.fr</x:v>
      </x:c>
      <x:c r="L93" t="str">
        <x:v>126 rue de la République</x:v>
      </x:c>
      <x:c r="M93" t="str">
        <x:v>56636</x:v>
      </x:c>
      <x:c r="N93" t="str">
        <x:v>Rouen</x:v>
      </x:c>
      <x:c r="O93" t="str">
        <x:v>France</x:v>
      </x:c>
      <x:c r="P93" t="str">
        <x:v>FR80503111666</x:v>
      </x:c>
      <x:c r="Q93" t="str">
        <x:v>36141025736260</x:v>
      </x:c>
      <x:c r="R93" t="str">
        <x:v>Comptant</x:v>
      </x:c>
      <x:c r="S93" t="str">
        <x:v>96 h</x:v>
      </x:c>
      <x:c r="T93" t="str">
        <x:v>Livraison express</x:v>
      </x:c>
      <x:c r="U93" t="str">
        <x:v>EUR</x:v>
      </x:c>
      <x:c r="V93" s="36" t="n">
        <x:v>3.3</x:v>
      </x:c>
      <x:c r="W93" t="str">
        <x:v>À surveiller</x:v>
      </x:c>
      <x:c r="X93" t="str">
        <x:v>30/05/2026</x:v>
      </x:c>
      <x:c r="Y93" t="str">
        <x:v>Équipements de sécurité</x:v>
      </x:c>
      <x:c r="Z93" t="str">
        <x:v>RAS</x:v>
      </x:c>
    </x:row>
    <x:row r="94" ht="15" hidden="0" customHeight="1">
      <x:c r="A94" t="str">
        <x:v>FOU-0093</x:v>
      </x:c>
      <x:c r="B94" t="str">
        <x:v>Technic Expert SARL</x:v>
      </x:c>
      <x:c r="C94" t="str">
        <x:v>Technic Expert SARL FR</x:v>
      </x:c>
      <x:c r="D94" t="str">
        <x:v>Électronique</x:v>
      </x:c>
      <x:c r="E94" t="str">
        <x:v>Fournitures professionnelles</x:v>
      </x:c>
      <x:c r="F94" t="str">
        <x:v>Camille Robert</x:v>
      </x:c>
      <x:c r="G94" t="str">
        <x:v>Account Manager</x:v>
      </x:c>
      <x:c r="H94" t="str">
        <x:v>03 56 23 21 10</x:v>
      </x:c>
      <x:c r="I94" t="str">
        <x:v>06 49 66 56 44</x:v>
      </x:c>
      <x:c r="J94" t="str">
        <x:v>contact93@technicexpertsarl.fr</x:v>
      </x:c>
      <x:c r="K94" t="str">
        <x:v>www.technicexpertsarl.fr</x:v>
      </x:c>
      <x:c r="L94" t="str">
        <x:v>27 rue de la République</x:v>
      </x:c>
      <x:c r="M94" t="str">
        <x:v>21442</x:v>
      </x:c>
      <x:c r="N94" t="str">
        <x:v>Bordeaux</x:v>
      </x:c>
      <x:c r="O94" t="str">
        <x:v>France</x:v>
      </x:c>
      <x:c r="P94" t="str">
        <x:v>FR33562760731</x:v>
      </x:c>
      <x:c r="Q94" t="str">
        <x:v>88389375888209</x:v>
      </x:c>
      <x:c r="R94" t="str">
        <x:v>15 jours</x:v>
      </x:c>
      <x:c r="S94" t="str">
        <x:v>96 h</x:v>
      </x:c>
      <x:c r="T94" t="str">
        <x:v>Retrait entrepôt</x:v>
      </x:c>
      <x:c r="U94" t="str">
        <x:v>EUR</x:v>
      </x:c>
      <x:c r="V94" s="36" t="n">
        <x:v>4.4</x:v>
      </x:c>
      <x:c r="W94" t="str">
        <x:v>Actif</x:v>
      </x:c>
      <x:c r="X94" t="str">
        <x:v>12/05/2026</x:v>
      </x:c>
      <x:c r="Y94" t="str">
        <x:v>Équipements de sécurité</x:v>
      </x:c>
      <x:c r="Z94" t="str">
        <x:v>RAS</x:v>
      </x:c>
    </x:row>
    <x:row r="95" ht="15" hidden="0" customHeight="1">
      <x:c r="A95" t="str">
        <x:v>FOU-0094</x:v>
      </x:c>
      <x:c r="B95" t="str">
        <x:v>Plus Industries SARL</x:v>
      </x:c>
      <x:c r="C95" t="str">
        <x:v>Plus Industries SARL FR</x:v>
      </x:c>
      <x:c r="D95" t="str">
        <x:v>Informatique</x:v>
      </x:c>
      <x:c r="E95" t="str">
        <x:v>Distribution</x:v>
      </x:c>
      <x:c r="F95" t="str">
        <x:v>Julie David</x:v>
      </x:c>
      <x:c r="G95" t="str">
        <x:v>Responsable commercial</x:v>
      </x:c>
      <x:c r="H95" t="str">
        <x:v>05 41 83 76 31</x:v>
      </x:c>
      <x:c r="I95" t="str">
        <x:v>06 97 58 31 27</x:v>
      </x:c>
      <x:c r="J95" t="str">
        <x:v>contact94@plusindustriessarl.fr</x:v>
      </x:c>
      <x:c r="K95" t="str">
        <x:v>www.plusindustriessarl.fr</x:v>
      </x:c>
      <x:c r="L95" t="str">
        <x:v>69 rue Pasteur</x:v>
      </x:c>
      <x:c r="M95" t="str">
        <x:v>45180</x:v>
      </x:c>
      <x:c r="N95" t="str">
        <x:v>Lyon</x:v>
      </x:c>
      <x:c r="O95" t="str">
        <x:v>France</x:v>
      </x:c>
      <x:c r="P95" t="str">
        <x:v>FR73256696327</x:v>
      </x:c>
      <x:c r="Q95" t="str">
        <x:v>33532397545139</x:v>
      </x:c>
      <x:c r="R95" t="str">
        <x:v>45 jours</x:v>
      </x:c>
      <x:c r="S95" t="str">
        <x:v>24 h</x:v>
      </x:c>
      <x:c r="T95" t="str">
        <x:v>Palette</x:v>
      </x:c>
      <x:c r="U95" t="str">
        <x:v>EUR</x:v>
      </x:c>
      <x:c r="V95" s="36" t="n">
        <x:v>3.4</x:v>
      </x:c>
      <x:c r="W95" t="str">
        <x:v>À surveiller</x:v>
      </x:c>
      <x:c r="X95" t="str">
        <x:v>12/03/2026</x:v>
      </x:c>
      <x:c r="Y95" t="str">
        <x:v>Équipements de sécurité</x:v>
      </x:c>
      <x:c r="Z95" t="str">
        <x:v>Négocier tarifs</x:v>
      </x:c>
    </x:row>
    <x:row r="96" ht="15" hidden="0" customHeight="1">
      <x:c r="A96" t="str">
        <x:v>FOU-0095</x:v>
      </x:c>
      <x:c r="B96" t="str">
        <x:v>France Plus SA</x:v>
      </x:c>
      <x:c r="C96" t="str">
        <x:v>France Plus SA FR</x:v>
      </x:c>
      <x:c r="D96" t="str">
        <x:v>Marketing</x:v>
      </x:c>
      <x:c r="E96" t="str">
        <x:v>Commerce de gros</x:v>
      </x:c>
      <x:c r="F96" t="str">
        <x:v>Antoine Michel</x:v>
      </x:c>
      <x:c r="G96" t="str">
        <x:v>Directrice achats</x:v>
      </x:c>
      <x:c r="H96" t="str">
        <x:v>01 60 52 89 58</x:v>
      </x:c>
      <x:c r="I96" t="str">
        <x:v>06 52 66 52 65</x:v>
      </x:c>
      <x:c r="J96" t="str">
        <x:v>contact95@franceplussa.fr</x:v>
      </x:c>
      <x:c r="K96" t="str">
        <x:v>www.franceplussa.fr</x:v>
      </x:c>
      <x:c r="L96" t="str">
        <x:v>35 rue Pasteur</x:v>
      </x:c>
      <x:c r="M96" t="str">
        <x:v>52030</x:v>
      </x:c>
      <x:c r="N96" t="str">
        <x:v>Rouen</x:v>
      </x:c>
      <x:c r="O96" t="str">
        <x:v>France</x:v>
      </x:c>
      <x:c r="P96" t="str">
        <x:v>FR87846564420</x:v>
      </x:c>
      <x:c r="Q96" t="str">
        <x:v>77414669328587</x:v>
      </x:c>
      <x:c r="R96" t="str">
        <x:v>45 jours</x:v>
      </x:c>
      <x:c r="S96" t="str">
        <x:v>120 h</x:v>
      </x:c>
      <x:c r="T96" t="str">
        <x:v>Chronopost</x:v>
      </x:c>
      <x:c r="U96" t="str">
        <x:v>EUR</x:v>
      </x:c>
      <x:c r="V96" s="36" t="n">
        <x:v>4.2</x:v>
      </x:c>
      <x:c r="W96" t="str">
        <x:v>Actif</x:v>
      </x:c>
      <x:c r="X96" t="str">
        <x:v>15/02/2026</x:v>
      </x:c>
      <x:c r="Y96" t="str">
        <x:v>Équipements de sécurité</x:v>
      </x:c>
      <x:c r="Z96" t="str">
        <x:v>Négocier tarifs</x:v>
      </x:c>
    </x:row>
    <x:row r="97" ht="15" hidden="0" customHeight="1">
      <x:c r="A97" t="str">
        <x:v>FOU-0096</x:v>
      </x:c>
      <x:c r="B97" t="str">
        <x:v>Market Logistique Groupe</x:v>
      </x:c>
      <x:c r="C97" t="str">
        <x:v>Market Logistique Groupe FR</x:v>
      </x:c>
      <x:c r="D97" t="str">
        <x:v>Alimentation</x:v>
      </x:c>
      <x:c r="E97" t="str">
        <x:v>Services aux entreprises</x:v>
      </x:c>
      <x:c r="F97" t="str">
        <x:v>Antoine Richard</x:v>
      </x:c>
      <x:c r="G97" t="str">
        <x:v>Service client</x:v>
      </x:c>
      <x:c r="H97" t="str">
        <x:v>02 85 79 33 97</x:v>
      </x:c>
      <x:c r="I97" t="str">
        <x:v>06 80 13 69 36</x:v>
      </x:c>
      <x:c r="J97" t="str">
        <x:v>contact96@marketlogistiquegroupe.fr</x:v>
      </x:c>
      <x:c r="K97" t="str">
        <x:v>www.marketlogistiquegroupe.fr</x:v>
      </x:c>
      <x:c r="L97" t="str">
        <x:v>113 rue Pasteur</x:v>
      </x:c>
      <x:c r="M97" t="str">
        <x:v>19064</x:v>
      </x:c>
      <x:c r="N97" t="str">
        <x:v>Dijon</x:v>
      </x:c>
      <x:c r="O97" t="str">
        <x:v>France</x:v>
      </x:c>
      <x:c r="P97" t="str">
        <x:v>FR62822604249</x:v>
      </x:c>
      <x:c r="Q97" t="str">
        <x:v>29587195360750</x:v>
      </x:c>
      <x:c r="R97" t="str">
        <x:v>45 jours</x:v>
      </x:c>
      <x:c r="S97" t="str">
        <x:v>72 h</x:v>
      </x:c>
      <x:c r="T97" t="str">
        <x:v>Livraison express</x:v>
      </x:c>
      <x:c r="U97" t="str">
        <x:v>EUR</x:v>
      </x:c>
      <x:c r="V97" s="36" t="n">
        <x:v>4.6</x:v>
      </x:c>
      <x:c r="W97" t="str">
        <x:v>Actif</x:v>
      </x:c>
      <x:c r="X97" t="str">
        <x:v>19/03/2026</x:v>
      </x:c>
      <x:c r="Y97" t="str">
        <x:v>Produits d'entretien</x:v>
      </x:c>
      <x:c r="Z97" t="str">
        <x:v>Négocier tarifs</x:v>
      </x:c>
    </x:row>
    <x:row r="98" ht="15" hidden="0" customHeight="1">
      <x:c r="A98" t="str">
        <x:v>FOU-0097</x:v>
      </x:c>
      <x:c r="B98" t="str">
        <x:v>Market Distribution Groupe</x:v>
      </x:c>
      <x:c r="C98" t="str">
        <x:v>Market Distribution Groupe FR</x:v>
      </x:c>
      <x:c r="D98" t="str">
        <x:v>Nettoyage</x:v>
      </x:c>
      <x:c r="E98" t="str">
        <x:v>Fournitures professionnelles</x:v>
      </x:c>
      <x:c r="F98" t="str">
        <x:v>Camille Moreau</x:v>
      </x:c>
      <x:c r="G98" t="str">
        <x:v>Account Manager</x:v>
      </x:c>
      <x:c r="H98" t="str">
        <x:v>05 14 56 99 78</x:v>
      </x:c>
      <x:c r="I98" t="str">
        <x:v>06 86 91 20 23</x:v>
      </x:c>
      <x:c r="J98" t="str">
        <x:v>contact97@marketdistributiongroupe.fr</x:v>
      </x:c>
      <x:c r="K98" t="str">
        <x:v>www.marketdistributiongroupe.fr</x:v>
      </x:c>
      <x:c r="L98" t="str">
        <x:v>64 rue Pasteur</x:v>
      </x:c>
      <x:c r="M98" t="str">
        <x:v>31802</x:v>
      </x:c>
      <x:c r="N98" t="str">
        <x:v>Marseille</x:v>
      </x:c>
      <x:c r="O98" t="str">
        <x:v>France</x:v>
      </x:c>
      <x:c r="P98" t="str">
        <x:v>FR92757857890</x:v>
      </x:c>
      <x:c r="Q98" t="str">
        <x:v>89263811700512</x:v>
      </x:c>
      <x:c r="R98" t="str">
        <x:v>60 jours</x:v>
      </x:c>
      <x:c r="S98" t="str">
        <x:v>96 h</x:v>
      </x:c>
      <x:c r="T98" t="str">
        <x:v>Livraison express</x:v>
      </x:c>
      <x:c r="U98" t="str">
        <x:v>EUR</x:v>
      </x:c>
      <x:c r="V98" s="36" t="n">
        <x:v>4.1</x:v>
      </x:c>
      <x:c r="W98" t="str">
        <x:v>Actif</x:v>
      </x:c>
      <x:c r="X98" t="str">
        <x:v>15/06/2026</x:v>
      </x:c>
      <x:c r="Y98" t="str">
        <x:v>Équipements de sécurité</x:v>
      </x:c>
      <x:c r="Z98" t="str">
        <x:v>Négocier tarifs</x:v>
      </x:c>
    </x:row>
    <x:row r="99" ht="15" hidden="0" customHeight="1">
      <x:c r="A99" t="str">
        <x:v>FOU-0098</x:v>
      </x:c>
      <x:c r="B99" t="str">
        <x:v>Pro France SA</x:v>
      </x:c>
      <x:c r="C99" t="str">
        <x:v>Pro France SA FR</x:v>
      </x:c>
      <x:c r="D99" t="str">
        <x:v>Maintenance</x:v>
      </x:c>
      <x:c r="E99" t="str">
        <x:v>Distribution</x:v>
      </x:c>
      <x:c r="F99" t="str">
        <x:v>Antoine Simon</x:v>
      </x:c>
      <x:c r="G99" t="str">
        <x:v>Directrice achats</x:v>
      </x:c>
      <x:c r="H99" t="str">
        <x:v>04 69 96 85 98</x:v>
      </x:c>
      <x:c r="I99" t="str">
        <x:v>06 74 29 54 13</x:v>
      </x:c>
      <x:c r="J99" t="str">
        <x:v>contact98@profrancesa.fr</x:v>
      </x:c>
      <x:c r="K99" t="str">
        <x:v>www.profrancesa.fr</x:v>
      </x:c>
      <x:c r="L99" t="str">
        <x:v>124 rue Victor Hugo</x:v>
      </x:c>
      <x:c r="M99" t="str">
        <x:v>48722</x:v>
      </x:c>
      <x:c r="N99" t="str">
        <x:v>Lyon</x:v>
      </x:c>
      <x:c r="O99" t="str">
        <x:v>France</x:v>
      </x:c>
      <x:c r="P99" t="str">
        <x:v>FR63192185888</x:v>
      </x:c>
      <x:c r="Q99" t="str">
        <x:v>59023365206785</x:v>
      </x:c>
      <x:c r="R99" t="str">
        <x:v>60 jours</x:v>
      </x:c>
      <x:c r="S99" t="str">
        <x:v>120 h</x:v>
      </x:c>
      <x:c r="T99" t="str">
        <x:v>Chronopost</x:v>
      </x:c>
      <x:c r="U99" t="str">
        <x:v>EUR</x:v>
      </x:c>
      <x:c r="V99" s="36" t="n">
        <x:v>4.1</x:v>
      </x:c>
      <x:c r="W99" t="str">
        <x:v>Actif</x:v>
      </x:c>
      <x:c r="X99" t="str">
        <x:v>29/03/2026</x:v>
      </x:c>
      <x:c r="Y99" t="str">
        <x:v>Consommables imprimante</x:v>
      </x:c>
      <x:c r="Z99" t="str">
        <x:v>Bon partenaire</x:v>
      </x:c>
    </x:row>
    <x:row r="100" ht="15" hidden="0" customHeight="1">
      <x:c r="A100" t="str">
        <x:v>FOU-0099</x:v>
      </x:c>
      <x:c r="B100" t="str">
        <x:v>Plus Services SARL</x:v>
      </x:c>
      <x:c r="C100" t="str">
        <x:v>Plus Services SARL FR</x:v>
      </x:c>
      <x:c r="D100" t="str">
        <x:v>Mobilier</x:v>
      </x:c>
      <x:c r="E100" t="str">
        <x:v>Services aux entreprises</x:v>
      </x:c>
      <x:c r="F100" t="str">
        <x:v>Laura Michel</x:v>
      </x:c>
      <x:c r="G100" t="str">
        <x:v>Responsable commercial</x:v>
      </x:c>
      <x:c r="H100" t="str">
        <x:v>01 53 92 23 96</x:v>
      </x:c>
      <x:c r="I100" t="str">
        <x:v>06 31 41 76 32</x:v>
      </x:c>
      <x:c r="J100" t="str">
        <x:v>contact99@plusservicessarl.fr</x:v>
      </x:c>
      <x:c r="K100" t="str">
        <x:v>www.plusservicessarl.fr</x:v>
      </x:c>
      <x:c r="L100" t="str">
        <x:v>142 rue de la République</x:v>
      </x:c>
      <x:c r="M100" t="str">
        <x:v>53383</x:v>
      </x:c>
      <x:c r="N100" t="str">
        <x:v>Strasbourg</x:v>
      </x:c>
      <x:c r="O100" t="str">
        <x:v>France</x:v>
      </x:c>
      <x:c r="P100" t="str">
        <x:v>FR81557810637</x:v>
      </x:c>
      <x:c r="Q100" t="str">
        <x:v>75029921427053</x:v>
      </x:c>
      <x:c r="R100" t="str">
        <x:v>45 jours</x:v>
      </x:c>
      <x:c r="S100" t="str">
        <x:v>72 h</x:v>
      </x:c>
      <x:c r="T100" t="str">
        <x:v>Colissimo</x:v>
      </x:c>
      <x:c r="U100" t="str">
        <x:v>EUR</x:v>
      </x:c>
      <x:c r="V100" s="36" t="n">
        <x:v>2.9</x:v>
      </x:c>
      <x:c r="W100" t="str">
        <x:v>Inactif</x:v>
      </x:c>
      <x:c r="X100" t="str">
        <x:v>14/04/2026</x:v>
      </x:c>
      <x:c r="Y100" t="str">
        <x:v>Cartons et emballages</x:v>
      </x:c>
      <x:c r="Z100" t="str">
        <x:v>Bon partenaire</x:v>
      </x:c>
    </x:row>
    <x:row r="101" ht="15" hidden="0" customHeight="1">
      <x:c r="A101" t="str">
        <x:v>FOU-0100</x:v>
      </x:c>
      <x:c r="B101" t="str">
        <x:v>Distribution Distribution SARL</x:v>
      </x:c>
      <x:c r="C101" t="str">
        <x:v>Distribution Distribution SARL FR</x:v>
      </x:c>
      <x:c r="D101" t="str">
        <x:v>Nettoyage</x:v>
      </x:c>
      <x:c r="E101" t="str">
        <x:v>Commerce de gros</x:v>
      </x:c>
      <x:c r="F101" t="str">
        <x:v>Élodie Moreau</x:v>
      </x:c>
      <x:c r="G101" t="str">
        <x:v>Directrice achats</x:v>
      </x:c>
      <x:c r="H101" t="str">
        <x:v>01 83 23 78 33</x:v>
      </x:c>
      <x:c r="I101" t="str">
        <x:v>06 56 51 35 68</x:v>
      </x:c>
      <x:c r="J101" t="str">
        <x:v>contact100@distributiondistributionsarl.fr</x:v>
      </x:c>
      <x:c r="K101" t="str">
        <x:v>www.distributiondistributionsarl.fr</x:v>
      </x:c>
      <x:c r="L101" t="str">
        <x:v>30 rue Pasteur</x:v>
      </x:c>
      <x:c r="M101" t="str">
        <x:v>74157</x:v>
      </x:c>
      <x:c r="N101" t="str">
        <x:v>Grenoble</x:v>
      </x:c>
      <x:c r="O101" t="str">
        <x:v>France</x:v>
      </x:c>
      <x:c r="P101" t="str">
        <x:v>FR77786237617</x:v>
      </x:c>
      <x:c r="Q101" t="str">
        <x:v>94015201337464</x:v>
      </x:c>
      <x:c r="R101" t="str">
        <x:v>60 jours</x:v>
      </x:c>
      <x:c r="S101" t="str">
        <x:v>96 h</x:v>
      </x:c>
      <x:c r="T101" t="str">
        <x:v>Palette</x:v>
      </x:c>
      <x:c r="U101" t="str">
        <x:v>EUR</x:v>
      </x:c>
      <x:c r="V101" s="36" t="n">
        <x:v>3.7</x:v>
      </x:c>
      <x:c r="W101" t="str">
        <x:v>Actif</x:v>
      </x:c>
      <x:c r="X101" t="str">
        <x:v>06/06/2026</x:v>
      </x:c>
      <x:c r="Y101" t="str">
        <x:v>Équipements de sécurité</x:v>
      </x:c>
      <x:c r="Z101" t="str">
        <x:v>Vérifier délais</x:v>
      </x:c>
    </x:row>
    <x:row r="102" ht="15" hidden="0" customHeight="1">
      <x:c r="A102" t="str">
        <x:v>FOU-0101</x:v>
      </x:c>
      <x:c r="B102" t="str">
        <x:v>Plus Office Groupe</x:v>
      </x:c>
      <x:c r="C102" t="str">
        <x:v>Plus Office Groupe FR</x:v>
      </x:c>
      <x:c r="D102" t="str">
        <x:v>Bureau</x:v>
      </x:c>
      <x:c r="E102" t="str">
        <x:v>Industrie</x:v>
      </x:c>
      <x:c r="F102" t="str">
        <x:v>Thomas David</x:v>
      </x:c>
      <x:c r="G102" t="str">
        <x:v>Responsable commercial</x:v>
      </x:c>
      <x:c r="H102" t="str">
        <x:v>02 49 24 33 57</x:v>
      </x:c>
      <x:c r="I102" t="str">
        <x:v>06 98 28 75 59</x:v>
      </x:c>
      <x:c r="J102" t="str">
        <x:v>contact101@plusofficegroupe.fr</x:v>
      </x:c>
      <x:c r="K102" t="str">
        <x:v>www.plusofficegroupe.fr</x:v>
      </x:c>
      <x:c r="L102" t="str">
        <x:v>108 rue Nationale</x:v>
      </x:c>
      <x:c r="M102" t="str">
        <x:v>28070</x:v>
      </x:c>
      <x:c r="N102" t="str">
        <x:v>Nantes</x:v>
      </x:c>
      <x:c r="O102" t="str">
        <x:v>France</x:v>
      </x:c>
      <x:c r="P102" t="str">
        <x:v>FR83512005439</x:v>
      </x:c>
      <x:c r="Q102" t="str">
        <x:v>36140987901195</x:v>
      </x:c>
      <x:c r="R102" t="str">
        <x:v>30 jours</x:v>
      </x:c>
      <x:c r="S102" t="str">
        <x:v>120 h</x:v>
      </x:c>
      <x:c r="T102" t="str">
        <x:v>Palette</x:v>
      </x:c>
      <x:c r="U102" t="str">
        <x:v>EUR</x:v>
      </x:c>
      <x:c r="V102" s="36" t="n">
        <x:v>4.1</x:v>
      </x:c>
      <x:c r="W102" t="str">
        <x:v>Actif</x:v>
      </x:c>
      <x:c r="X102" t="str">
        <x:v>12/06/2026</x:v>
      </x:c>
      <x:c r="Y102" t="str">
        <x:v>Accessoires logistiques</x:v>
      </x:c>
      <x:c r="Z102" t="str">
        <x:v>Bon partenaire</x:v>
      </x:c>
    </x:row>
    <x:row r="103" ht="15" hidden="0" customHeight="1">
      <x:c r="A103" t="str">
        <x:v>FOU-0102</x:v>
      </x:c>
      <x:c r="B103" t="str">
        <x:v>Services Direct SAS</x:v>
      </x:c>
      <x:c r="C103" t="str">
        <x:v>Services Direct SAS FR</x:v>
      </x:c>
      <x:c r="D103" t="str">
        <x:v>Mobilier</x:v>
      </x:c>
      <x:c r="E103" t="str">
        <x:v>Industrie</x:v>
      </x:c>
      <x:c r="F103" t="str">
        <x:v>Thomas Richard</x:v>
      </x:c>
      <x:c r="G103" t="str">
        <x:v>Responsable commercial</x:v>
      </x:c>
      <x:c r="H103" t="str">
        <x:v>04 27 34 59 81</x:v>
      </x:c>
      <x:c r="I103" t="str">
        <x:v>06 74 93 73 62</x:v>
      </x:c>
      <x:c r="J103" t="str">
        <x:v>contact102@servicesdirectsas.fr</x:v>
      </x:c>
      <x:c r="K103" t="str">
        <x:v>www.servicesdirectsas.fr</x:v>
      </x:c>
      <x:c r="L103" t="str">
        <x:v>126 rue des Entrepreneurs</x:v>
      </x:c>
      <x:c r="M103" t="str">
        <x:v>68176</x:v>
      </x:c>
      <x:c r="N103" t="str">
        <x:v>Marseille</x:v>
      </x:c>
      <x:c r="O103" t="str">
        <x:v>France</x:v>
      </x:c>
      <x:c r="P103" t="str">
        <x:v>FR72279587066</x:v>
      </x:c>
      <x:c r="Q103" t="str">
        <x:v>89568919193333</x:v>
      </x:c>
      <x:c r="R103" t="str">
        <x:v>45 jours</x:v>
      </x:c>
      <x:c r="S103" t="str">
        <x:v>120 h</x:v>
      </x:c>
      <x:c r="T103" t="str">
        <x:v>Transporteur</x:v>
      </x:c>
      <x:c r="U103" t="str">
        <x:v>EUR</x:v>
      </x:c>
      <x:c r="V103" s="36" t="n">
        <x:v>2.9</x:v>
      </x:c>
      <x:c r="W103" t="str">
        <x:v>Inactif</x:v>
      </x:c>
      <x:c r="X103" t="str">
        <x:v>26/02/2026</x:v>
      </x:c>
      <x:c r="Y103" t="str">
        <x:v>Mobilier professionnel</x:v>
      </x:c>
      <x:c r="Z103" t="str">
        <x:v>RAS</x:v>
      </x:c>
    </x:row>
    <x:row r="104" ht="15" hidden="0" customHeight="1">
      <x:c r="A104" t="str">
        <x:v>FOU-0103</x:v>
      </x:c>
      <x:c r="B104" t="str">
        <x:v>Industries Direct SAS</x:v>
      </x:c>
      <x:c r="C104" t="str">
        <x:v>Industries Direct SAS FR</x:v>
      </x:c>
      <x:c r="D104" t="str">
        <x:v>Alimentation</x:v>
      </x:c>
      <x:c r="E104" t="str">
        <x:v>Industrie</x:v>
      </x:c>
      <x:c r="F104" t="str">
        <x:v>Laura Laurent</x:v>
      </x:c>
      <x:c r="G104" t="str">
        <x:v>Service client</x:v>
      </x:c>
      <x:c r="H104" t="str">
        <x:v>03 79 15 66 79</x:v>
      </x:c>
      <x:c r="I104" t="str">
        <x:v>06 37 64 23 93</x:v>
      </x:c>
      <x:c r="J104" t="str">
        <x:v>contact103@industriesdirectsas.fr</x:v>
      </x:c>
      <x:c r="K104" t="str">
        <x:v>www.industriesdirectsas.fr</x:v>
      </x:c>
      <x:c r="L104" t="str">
        <x:v>64 rue Pasteur</x:v>
      </x:c>
      <x:c r="M104" t="str">
        <x:v>14224</x:v>
      </x:c>
      <x:c r="N104" t="str">
        <x:v>Toulouse</x:v>
      </x:c>
      <x:c r="O104" t="str">
        <x:v>France</x:v>
      </x:c>
      <x:c r="P104" t="str">
        <x:v>FR67382195698</x:v>
      </x:c>
      <x:c r="Q104" t="str">
        <x:v>22244164616191</x:v>
      </x:c>
      <x:c r="R104" t="str">
        <x:v>45 jours</x:v>
      </x:c>
      <x:c r="S104" t="str">
        <x:v>120 h</x:v>
      </x:c>
      <x:c r="T104" t="str">
        <x:v>Palette</x:v>
      </x:c>
      <x:c r="U104" t="str">
        <x:v>EUR</x:v>
      </x:c>
      <x:c r="V104" s="36" t="n">
        <x:v>3.9</x:v>
      </x:c>
      <x:c r="W104" t="str">
        <x:v>Actif</x:v>
      </x:c>
      <x:c r="X104" t="str">
        <x:v>31/01/2026</x:v>
      </x:c>
      <x:c r="Y104" t="str">
        <x:v>Produits d'entretien</x:v>
      </x:c>
      <x:c r="Z104" t="str">
        <x:v>Bon partenaire</x:v>
      </x:c>
    </x:row>
    <x:row r="105" ht="15" hidden="0" customHeight="1">
      <x:c r="A105" t="str">
        <x:v>FOU-0104</x:v>
      </x:c>
      <x:c r="B105" t="str">
        <x:v>Market Plus Groupe</x:v>
      </x:c>
      <x:c r="C105" t="str">
        <x:v>Market Plus Groupe FR</x:v>
      </x:c>
      <x:c r="D105" t="str">
        <x:v>Impression</x:v>
      </x:c>
      <x:c r="E105" t="str">
        <x:v>Prestations techniques</x:v>
      </x:c>
      <x:c r="F105" t="str">
        <x:v>Thomas Laurent</x:v>
      </x:c>
      <x:c r="G105" t="str">
        <x:v>Directrice achats</x:v>
      </x:c>
      <x:c r="H105" t="str">
        <x:v>05 45 86 78 31</x:v>
      </x:c>
      <x:c r="I105" t="str">
        <x:v>06 51 47 47 83</x:v>
      </x:c>
      <x:c r="J105" t="str">
        <x:v>contact104@marketplusgroupe.fr</x:v>
      </x:c>
      <x:c r="K105" t="str">
        <x:v>www.marketplusgroupe.fr</x:v>
      </x:c>
      <x:c r="L105" t="str">
        <x:v>69 rue Nationale</x:v>
      </x:c>
      <x:c r="M105" t="str">
        <x:v>22481</x:v>
      </x:c>
      <x:c r="N105" t="str">
        <x:v>Nice</x:v>
      </x:c>
      <x:c r="O105" t="str">
        <x:v>France</x:v>
      </x:c>
      <x:c r="P105" t="str">
        <x:v>FR27905407446</x:v>
      </x:c>
      <x:c r="Q105" t="str">
        <x:v>67929598438500</x:v>
      </x:c>
      <x:c r="R105" t="str">
        <x:v>15 jours</x:v>
      </x:c>
      <x:c r="S105" t="str">
        <x:v>48 h</x:v>
      </x:c>
      <x:c r="T105" t="str">
        <x:v>Transporteur</x:v>
      </x:c>
      <x:c r="U105" t="str">
        <x:v>EUR</x:v>
      </x:c>
      <x:c r="V105" s="36" t="n">
        <x:v>4.6</x:v>
      </x:c>
      <x:c r="W105" t="str">
        <x:v>Actif</x:v>
      </x:c>
      <x:c r="X105" t="str">
        <x:v>12/03/2026</x:v>
      </x:c>
      <x:c r="Y105" t="str">
        <x:v>Cartons et emballages</x:v>
      </x:c>
      <x:c r="Z105" t="str">
        <x:v>Bon partenaire</x:v>
      </x:c>
    </x:row>
    <x:row r="106" ht="15" hidden="0" customHeight="1">
      <x:c r="A106" t="str">
        <x:v>FOU-0105</x:v>
      </x:c>
      <x:c r="B106" t="str">
        <x:v>Market Plus SAS</x:v>
      </x:c>
      <x:c r="C106" t="str">
        <x:v>Market Plus SAS FR</x:v>
      </x:c>
      <x:c r="D106" t="str">
        <x:v>Emballage</x:v>
      </x:c>
      <x:c r="E106" t="str">
        <x:v>Distribution</x:v>
      </x:c>
      <x:c r="F106" t="str">
        <x:v>Manon Moreau</x:v>
      </x:c>
      <x:c r="G106" t="str">
        <x:v>Account Manager</x:v>
      </x:c>
      <x:c r="H106" t="str">
        <x:v>01 91 21 61 75</x:v>
      </x:c>
      <x:c r="I106" t="str">
        <x:v>06 45 98 57 68</x:v>
      </x:c>
      <x:c r="J106" t="str">
        <x:v>contact105@marketplussas.fr</x:v>
      </x:c>
      <x:c r="K106" t="str">
        <x:v>www.marketplussas.fr</x:v>
      </x:c>
      <x:c r="L106" t="str">
        <x:v>125 rue Pasteur</x:v>
      </x:c>
      <x:c r="M106" t="str">
        <x:v>86278</x:v>
      </x:c>
      <x:c r="N106" t="str">
        <x:v>Marseille</x:v>
      </x:c>
      <x:c r="O106" t="str">
        <x:v>France</x:v>
      </x:c>
      <x:c r="P106" t="str">
        <x:v>FR10931221434</x:v>
      </x:c>
      <x:c r="Q106" t="str">
        <x:v>74523174074231</x:v>
      </x:c>
      <x:c r="R106" t="str">
        <x:v>15 jours</x:v>
      </x:c>
      <x:c r="S106" t="str">
        <x:v>120 h</x:v>
      </x:c>
      <x:c r="T106" t="str">
        <x:v>Livraison express</x:v>
      </x:c>
      <x:c r="U106" t="str">
        <x:v>EUR</x:v>
      </x:c>
      <x:c r="V106" s="36" t="n">
        <x:v>4.2</x:v>
      </x:c>
      <x:c r="W106" t="str">
        <x:v>Actif</x:v>
      </x:c>
      <x:c r="X106" t="str">
        <x:v>20/06/2026</x:v>
      </x:c>
      <x:c r="Y106" t="str">
        <x:v>Étiquettes</x:v>
      </x:c>
      <x:c r="Z106" t="str">
        <x:v>RAS</x:v>
      </x:c>
    </x:row>
    <x:row r="107" ht="15" hidden="0" customHeight="1">
      <x:c r="A107" t="str">
        <x:v>FOU-0106</x:v>
      </x:c>
      <x:c r="B107" t="str">
        <x:v>Expert Distribution SAS</x:v>
      </x:c>
      <x:c r="C107" t="str">
        <x:v>Expert Distribution SAS FR</x:v>
      </x:c>
      <x:c r="D107" t="str">
        <x:v>Mobilier</x:v>
      </x:c>
      <x:c r="E107" t="str">
        <x:v>Prestations techniques</x:v>
      </x:c>
      <x:c r="F107" t="str">
        <x:v>Maxime Robert</x:v>
      </x:c>
      <x:c r="G107" t="str">
        <x:v>Account Manager</x:v>
      </x:c>
      <x:c r="H107" t="str">
        <x:v>03 97 16 15 22</x:v>
      </x:c>
      <x:c r="I107" t="str">
        <x:v>06 90 68 12 25</x:v>
      </x:c>
      <x:c r="J107" t="str">
        <x:v>contact106@expertdistributionsas.fr</x:v>
      </x:c>
      <x:c r="K107" t="str">
        <x:v>www.expertdistributionsas.fr</x:v>
      </x:c>
      <x:c r="L107" t="str">
        <x:v>41 rue des Entrepreneurs</x:v>
      </x:c>
      <x:c r="M107" t="str">
        <x:v>69836</x:v>
      </x:c>
      <x:c r="N107" t="str">
        <x:v>Lille</x:v>
      </x:c>
      <x:c r="O107" t="str">
        <x:v>France</x:v>
      </x:c>
      <x:c r="P107" t="str">
        <x:v>FR10559346003</x:v>
      </x:c>
      <x:c r="Q107" t="str">
        <x:v>52484313241449</x:v>
      </x:c>
      <x:c r="R107" t="str">
        <x:v>30 jours</x:v>
      </x:c>
      <x:c r="S107" t="str">
        <x:v>72 h</x:v>
      </x:c>
      <x:c r="T107" t="str">
        <x:v>Colissimo</x:v>
      </x:c>
      <x:c r="U107" t="str">
        <x:v>EUR</x:v>
      </x:c>
      <x:c r="V107" s="36" t="n">
        <x:v>3.5</x:v>
      </x:c>
      <x:c r="W107" t="str">
        <x:v>Actif</x:v>
      </x:c>
      <x:c r="X107" t="str">
        <x:v>12/03/2026</x:v>
      </x:c>
      <x:c r="Y107" t="str">
        <x:v>Matériel informatique</x:v>
      </x:c>
      <x:c r="Z107" t="str">
        <x:v>Négocier tarifs</x:v>
      </x:c>
    </x:row>
    <x:row r="108" ht="15" hidden="0" customHeight="1">
      <x:c r="A108" t="str">
        <x:v>FOU-0107</x:v>
      </x:c>
      <x:c r="B108" t="str">
        <x:v>Plus Logistique SAS</x:v>
      </x:c>
      <x:c r="C108" t="str">
        <x:v>Plus Logistique SAS FR</x:v>
      </x:c>
      <x:c r="D108" t="str">
        <x:v>Alimentation</x:v>
      </x:c>
      <x:c r="E108" t="str">
        <x:v>Fournitures professionnelles</x:v>
      </x:c>
      <x:c r="F108" t="str">
        <x:v>Sophie Durand</x:v>
      </x:c>
      <x:c r="G108" t="str">
        <x:v>Responsable commercial</x:v>
      </x:c>
      <x:c r="H108" t="str">
        <x:v>01 10 37 71 19</x:v>
      </x:c>
      <x:c r="I108" t="str">
        <x:v>06 26 85 38 76</x:v>
      </x:c>
      <x:c r="J108" t="str">
        <x:v>contact107@pluslogistiquesas.fr</x:v>
      </x:c>
      <x:c r="K108" t="str">
        <x:v>www.pluslogistiquesas.fr</x:v>
      </x:c>
      <x:c r="L108" t="str">
        <x:v>114 rue Victor Hugo</x:v>
      </x:c>
      <x:c r="M108" t="str">
        <x:v>11056</x:v>
      </x:c>
      <x:c r="N108" t="str">
        <x:v>Lyon</x:v>
      </x:c>
      <x:c r="O108" t="str">
        <x:v>France</x:v>
      </x:c>
      <x:c r="P108" t="str">
        <x:v>FR99468909933</x:v>
      </x:c>
      <x:c r="Q108" t="str">
        <x:v>26972925243061</x:v>
      </x:c>
      <x:c r="R108" t="str">
        <x:v>30 jours</x:v>
      </x:c>
      <x:c r="S108" t="str">
        <x:v>168 h</x:v>
      </x:c>
      <x:c r="T108" t="str">
        <x:v>Palette</x:v>
      </x:c>
      <x:c r="U108" t="str">
        <x:v>EUR</x:v>
      </x:c>
      <x:c r="V108" s="36" t="n">
        <x:v>4.3</x:v>
      </x:c>
      <x:c r="W108" t="str">
        <x:v>Actif</x:v>
      </x:c>
      <x:c r="X108" t="str">
        <x:v>03/02/2026</x:v>
      </x:c>
      <x:c r="Y108" t="str">
        <x:v>Consommables imprimante</x:v>
      </x:c>
      <x:c r="Z108" t="str">
        <x:v>RAS</x:v>
      </x:c>
    </x:row>
    <x:row r="109" ht="15" hidden="0" customHeight="1">
      <x:c r="A109" t="str">
        <x:v>FOU-0108</x:v>
      </x:c>
      <x:c r="B109" t="str">
        <x:v>France Market SARL</x:v>
      </x:c>
      <x:c r="C109" t="str">
        <x:v>France Market SARL FR</x:v>
      </x:c>
      <x:c r="D109" t="str">
        <x:v>Emballage</x:v>
      </x:c>
      <x:c r="E109" t="str">
        <x:v>Commerce de gros</x:v>
      </x:c>
      <x:c r="F109" t="str">
        <x:v>Lucas Richard</x:v>
      </x:c>
      <x:c r="G109" t="str">
        <x:v>Chargé de compte</x:v>
      </x:c>
      <x:c r="H109" t="str">
        <x:v>01 77 82 11 88</x:v>
      </x:c>
      <x:c r="I109" t="str">
        <x:v>06 93 31 66 54</x:v>
      </x:c>
      <x:c r="J109" t="str">
        <x:v>contact108@francemarketsarl.fr</x:v>
      </x:c>
      <x:c r="K109" t="str">
        <x:v>www.francemarketsarl.fr</x:v>
      </x:c>
      <x:c r="L109" t="str">
        <x:v>55 rue de la République</x:v>
      </x:c>
      <x:c r="M109" t="str">
        <x:v>63963</x:v>
      </x:c>
      <x:c r="N109" t="str">
        <x:v>Lille</x:v>
      </x:c>
      <x:c r="O109" t="str">
        <x:v>France</x:v>
      </x:c>
      <x:c r="P109" t="str">
        <x:v>FR88837194815</x:v>
      </x:c>
      <x:c r="Q109" t="str">
        <x:v>22198640179449</x:v>
      </x:c>
      <x:c r="R109" t="str">
        <x:v>30 jours</x:v>
      </x:c>
      <x:c r="S109" t="str">
        <x:v>72 h</x:v>
      </x:c>
      <x:c r="T109" t="str">
        <x:v>Transporteur</x:v>
      </x:c>
      <x:c r="U109" t="str">
        <x:v>EUR</x:v>
      </x:c>
      <x:c r="V109" s="36" t="n">
        <x:v>3.1</x:v>
      </x:c>
      <x:c r="W109" t="str">
        <x:v>À surveiller</x:v>
      </x:c>
      <x:c r="X109" t="str">
        <x:v>05/02/2026</x:v>
      </x:c>
      <x:c r="Y109" t="str">
        <x:v>Matériel informatique</x:v>
      </x:c>
      <x:c r="Z109" t="str">
        <x:v>Vérifier délais</x:v>
      </x:c>
    </x:row>
    <x:row r="110" ht="15" hidden="0" customHeight="1">
      <x:c r="A110" t="str">
        <x:v>FOU-0109</x:v>
      </x:c>
      <x:c r="B110" t="str">
        <x:v>Plus Distribution SA</x:v>
      </x:c>
      <x:c r="C110" t="str">
        <x:v>Plus Distribution SA FR</x:v>
      </x:c>
      <x:c r="D110" t="str">
        <x:v>Impression</x:v>
      </x:c>
      <x:c r="E110" t="str">
        <x:v>Prestations techniques</x:v>
      </x:c>
      <x:c r="F110" t="str">
        <x:v>Marie Petit</x:v>
      </x:c>
      <x:c r="G110" t="str">
        <x:v>Service client</x:v>
      </x:c>
      <x:c r="H110" t="str">
        <x:v>05 87 46 98 13</x:v>
      </x:c>
      <x:c r="I110" t="str">
        <x:v>06 94 48 36 76</x:v>
      </x:c>
      <x:c r="J110" t="str">
        <x:v>contact109@plusdistributionsa.fr</x:v>
      </x:c>
      <x:c r="K110" t="str">
        <x:v>www.plusdistributionsa.fr</x:v>
      </x:c>
      <x:c r="L110" t="str">
        <x:v>131 rue de la République</x:v>
      </x:c>
      <x:c r="M110" t="str">
        <x:v>61347</x:v>
      </x:c>
      <x:c r="N110" t="str">
        <x:v>Lille</x:v>
      </x:c>
      <x:c r="O110" t="str">
        <x:v>France</x:v>
      </x:c>
      <x:c r="P110" t="str">
        <x:v>FR47793819512</x:v>
      </x:c>
      <x:c r="Q110" t="str">
        <x:v>43685233818145</x:v>
      </x:c>
      <x:c r="R110" t="str">
        <x:v>30 jours</x:v>
      </x:c>
      <x:c r="S110" t="str">
        <x:v>168 h</x:v>
      </x:c>
      <x:c r="T110" t="str">
        <x:v>Palette</x:v>
      </x:c>
      <x:c r="U110" t="str">
        <x:v>EUR</x:v>
      </x:c>
      <x:c r="V110" s="36" t="n">
        <x:v>3</x:v>
      </x:c>
      <x:c r="W110" t="str">
        <x:v>À surveiller</x:v>
      </x:c>
      <x:c r="X110" t="str">
        <x:v>09/04/2026</x:v>
      </x:c>
      <x:c r="Y110" t="str">
        <x:v>Matériel informatique</x:v>
      </x:c>
      <x:c r="Z110" t="str">
        <x:v>Bon partenaire</x:v>
      </x:c>
    </x:row>
    <x:row r="111" ht="15" hidden="0" customHeight="1">
      <x:c r="A111" t="str">
        <x:v>FOU-0110</x:v>
      </x:c>
      <x:c r="B111" t="str">
        <x:v>Concept France SARL</x:v>
      </x:c>
      <x:c r="C111" t="str">
        <x:v>Concept France SARL FR</x:v>
      </x:c>
      <x:c r="D111" t="str">
        <x:v>Marketing</x:v>
      </x:c>
      <x:c r="E111" t="str">
        <x:v>Distribution</x:v>
      </x:c>
      <x:c r="F111" t="str">
        <x:v>Pierre Bertrand</x:v>
      </x:c>
      <x:c r="G111" t="str">
        <x:v>Directrice achats</x:v>
      </x:c>
      <x:c r="H111" t="str">
        <x:v>05 97 32 70 19</x:v>
      </x:c>
      <x:c r="I111" t="str">
        <x:v>06 12 85 18 11</x:v>
      </x:c>
      <x:c r="J111" t="str">
        <x:v>contact110@conceptfrancesarl.fr</x:v>
      </x:c>
      <x:c r="K111" t="str">
        <x:v>www.conceptfrancesarl.fr</x:v>
      </x:c>
      <x:c r="L111" t="str">
        <x:v>68 rue de la République</x:v>
      </x:c>
      <x:c r="M111" t="str">
        <x:v>15220</x:v>
      </x:c>
      <x:c r="N111" t="str">
        <x:v>Grenoble</x:v>
      </x:c>
      <x:c r="O111" t="str">
        <x:v>France</x:v>
      </x:c>
      <x:c r="P111" t="str">
        <x:v>FR17947493681</x:v>
      </x:c>
      <x:c r="Q111" t="str">
        <x:v>81298166403317</x:v>
      </x:c>
      <x:c r="R111" t="str">
        <x:v>30 jours</x:v>
      </x:c>
      <x:c r="S111" t="str">
        <x:v>48 h</x:v>
      </x:c>
      <x:c r="T111" t="str">
        <x:v>Chronopost</x:v>
      </x:c>
      <x:c r="U111" t="str">
        <x:v>EUR</x:v>
      </x:c>
      <x:c r="V111" s="36" t="n">
        <x:v>3.7</x:v>
      </x:c>
      <x:c r="W111" t="str">
        <x:v>Actif</x:v>
      </x:c>
      <x:c r="X111" t="str">
        <x:v>10/06/2026</x:v>
      </x:c>
      <x:c r="Y111" t="str">
        <x:v>Accessoires logistiques</x:v>
      </x:c>
      <x:c r="Z111" t="str">
        <x:v>Contrat à renouveler</x:v>
      </x:c>
    </x:row>
    <x:row r="112" ht="15" hidden="0" customHeight="1">
      <x:c r="A112" t="str">
        <x:v>FOU-0111</x:v>
      </x:c>
      <x:c r="B112" t="str">
        <x:v>Distribution France SAS</x:v>
      </x:c>
      <x:c r="C112" t="str">
        <x:v>Distribution France SAS FR</x:v>
      </x:c>
      <x:c r="D112" t="str">
        <x:v>Maintenance</x:v>
      </x:c>
      <x:c r="E112" t="str">
        <x:v>Commerce de gros</x:v>
      </x:c>
      <x:c r="F112" t="str">
        <x:v>Claire Bernard</x:v>
      </x:c>
      <x:c r="G112" t="str">
        <x:v>Service client</x:v>
      </x:c>
      <x:c r="H112" t="str">
        <x:v>03 60 85 91 93</x:v>
      </x:c>
      <x:c r="I112" t="str">
        <x:v>06 97 92 18 49</x:v>
      </x:c>
      <x:c r="J112" t="str">
        <x:v>contact111@distributionfrancesas.fr</x:v>
      </x:c>
      <x:c r="K112" t="str">
        <x:v>www.distributionfrancesas.fr</x:v>
      </x:c>
      <x:c r="L112" t="str">
        <x:v>112 rue de la République</x:v>
      </x:c>
      <x:c r="M112" t="str">
        <x:v>17589</x:v>
      </x:c>
      <x:c r="N112" t="str">
        <x:v>Dijon</x:v>
      </x:c>
      <x:c r="O112" t="str">
        <x:v>France</x:v>
      </x:c>
      <x:c r="P112" t="str">
        <x:v>FR41192570281</x:v>
      </x:c>
      <x:c r="Q112" t="str">
        <x:v>71151420639116</x:v>
      </x:c>
      <x:c r="R112" t="str">
        <x:v>30 jours</x:v>
      </x:c>
      <x:c r="S112" t="str">
        <x:v>24 h</x:v>
      </x:c>
      <x:c r="T112" t="str">
        <x:v>Transporteur</x:v>
      </x:c>
      <x:c r="U112" t="str">
        <x:v>EUR</x:v>
      </x:c>
      <x:c r="V112" s="36" t="n">
        <x:v>3.9</x:v>
      </x:c>
      <x:c r="W112" t="str">
        <x:v>Actif</x:v>
      </x:c>
      <x:c r="X112" t="str">
        <x:v>27/04/2026</x:v>
      </x:c>
      <x:c r="Y112" t="str">
        <x:v>Textiles professionnels</x:v>
      </x:c>
      <x:c r="Z112" t="str">
        <x:v>Vérifier délais</x:v>
      </x:c>
    </x:row>
    <x:row r="113" ht="15" hidden="0" customHeight="1">
      <x:c r="A113" t="str">
        <x:v>FOU-0112</x:v>
      </x:c>
      <x:c r="B113" t="str">
        <x:v>Logistique Market SAS</x:v>
      </x:c>
      <x:c r="C113" t="str">
        <x:v>Logistique Market SAS FR</x:v>
      </x:c>
      <x:c r="D113" t="str">
        <x:v>Informatique</x:v>
      </x:c>
      <x:c r="E113" t="str">
        <x:v>Distribution</x:v>
      </x:c>
      <x:c r="F113" t="str">
        <x:v>Lucas Martin</x:v>
      </x:c>
      <x:c r="G113" t="str">
        <x:v>Directrice achats</x:v>
      </x:c>
      <x:c r="H113" t="str">
        <x:v>05 76 43 31 57</x:v>
      </x:c>
      <x:c r="I113" t="str">
        <x:v>06 26 44 25 13</x:v>
      </x:c>
      <x:c r="J113" t="str">
        <x:v>contact112@logistiquemarketsas.fr</x:v>
      </x:c>
      <x:c r="K113" t="str">
        <x:v>www.logistiquemarketsas.fr</x:v>
      </x:c>
      <x:c r="L113" t="str">
        <x:v>86 rue des Entrepreneurs</x:v>
      </x:c>
      <x:c r="M113" t="str">
        <x:v>45649</x:v>
      </x:c>
      <x:c r="N113" t="str">
        <x:v>Bordeaux</x:v>
      </x:c>
      <x:c r="O113" t="str">
        <x:v>France</x:v>
      </x:c>
      <x:c r="P113" t="str">
        <x:v>FR77168582026</x:v>
      </x:c>
      <x:c r="Q113" t="str">
        <x:v>91157594868316</x:v>
      </x:c>
      <x:c r="R113" t="str">
        <x:v>15 jours</x:v>
      </x:c>
      <x:c r="S113" t="str">
        <x:v>168 h</x:v>
      </x:c>
      <x:c r="T113" t="str">
        <x:v>Livraison express</x:v>
      </x:c>
      <x:c r="U113" t="str">
        <x:v>EUR</x:v>
      </x:c>
      <x:c r="V113" s="36" t="n">
        <x:v>2.8</x:v>
      </x:c>
      <x:c r="W113" t="str">
        <x:v>Inactif</x:v>
      </x:c>
      <x:c r="X113" t="str">
        <x:v>20/01/2026</x:v>
      </x:c>
      <x:c r="Y113" t="str">
        <x:v>Consommables imprimante</x:v>
      </x:c>
      <x:c r="Z113" t="str">
        <x:v>Contrat à renouveler</x:v>
      </x:c>
    </x:row>
    <x:row r="114" ht="15" hidden="0" customHeight="1">
      <x:c r="A114" t="str">
        <x:v>FOU-0113</x:v>
      </x:c>
      <x:c r="B114" t="str">
        <x:v>Pro Services SAS</x:v>
      </x:c>
      <x:c r="C114" t="str">
        <x:v>Pro Services SAS FR</x:v>
      </x:c>
      <x:c r="D114" t="str">
        <x:v>Mobilier</x:v>
      </x:c>
      <x:c r="E114" t="str">
        <x:v>Services aux entreprises</x:v>
      </x:c>
      <x:c r="F114" t="str">
        <x:v>Pierre Dubois</x:v>
      </x:c>
      <x:c r="G114" t="str">
        <x:v>Chargé de compte</x:v>
      </x:c>
      <x:c r="H114" t="str">
        <x:v>05 10 15 11 41</x:v>
      </x:c>
      <x:c r="I114" t="str">
        <x:v>06 15 70 56 59</x:v>
      </x:c>
      <x:c r="J114" t="str">
        <x:v>contact113@proservicessas.fr</x:v>
      </x:c>
      <x:c r="K114" t="str">
        <x:v>www.proservicessas.fr</x:v>
      </x:c>
      <x:c r="L114" t="str">
        <x:v>39 rue de la République</x:v>
      </x:c>
      <x:c r="M114" t="str">
        <x:v>14635</x:v>
      </x:c>
      <x:c r="N114" t="str">
        <x:v>Nantes</x:v>
      </x:c>
      <x:c r="O114" t="str">
        <x:v>France</x:v>
      </x:c>
      <x:c r="P114" t="str">
        <x:v>FR80962338680</x:v>
      </x:c>
      <x:c r="Q114" t="str">
        <x:v>41595580606837</x:v>
      </x:c>
      <x:c r="R114" t="str">
        <x:v>30 jours</x:v>
      </x:c>
      <x:c r="S114" t="str">
        <x:v>24 h</x:v>
      </x:c>
      <x:c r="T114" t="str">
        <x:v>Chronopost</x:v>
      </x:c>
      <x:c r="U114" t="str">
        <x:v>EUR</x:v>
      </x:c>
      <x:c r="V114" s="36" t="n">
        <x:v>4.8</x:v>
      </x:c>
      <x:c r="W114" t="str">
        <x:v>Actif</x:v>
      </x:c>
      <x:c r="X114" t="str">
        <x:v>05/03/2026</x:v>
      </x:c>
      <x:c r="Y114" t="str">
        <x:v>Équipements de sécurité</x:v>
      </x:c>
      <x:c r="Z114" t="str">
        <x:v>Négocier tarifs</x:v>
      </x:c>
    </x:row>
    <x:row r="115" ht="15" hidden="0" customHeight="1">
      <x:c r="A115" t="str">
        <x:v>FOU-0114</x:v>
      </x:c>
      <x:c r="B115" t="str">
        <x:v>France Concept SA</x:v>
      </x:c>
      <x:c r="C115" t="str">
        <x:v>France Concept SA FR</x:v>
      </x:c>
      <x:c r="D115" t="str">
        <x:v>Alimentation</x:v>
      </x:c>
      <x:c r="E115" t="str">
        <x:v>Prestations techniques</x:v>
      </x:c>
      <x:c r="F115" t="str">
        <x:v>Lucas Simon</x:v>
      </x:c>
      <x:c r="G115" t="str">
        <x:v>Responsable commercial</x:v>
      </x:c>
      <x:c r="H115" t="str">
        <x:v>04 18 69 46 49</x:v>
      </x:c>
      <x:c r="I115" t="str">
        <x:v>06 51 21 80 68</x:v>
      </x:c>
      <x:c r="J115" t="str">
        <x:v>contact114@franceconceptsa.fr</x:v>
      </x:c>
      <x:c r="K115" t="str">
        <x:v>www.franceconceptsa.fr</x:v>
      </x:c>
      <x:c r="L115" t="str">
        <x:v>3 rue Pasteur</x:v>
      </x:c>
      <x:c r="M115" t="str">
        <x:v>36302</x:v>
      </x:c>
      <x:c r="N115" t="str">
        <x:v>Tours</x:v>
      </x:c>
      <x:c r="O115" t="str">
        <x:v>France</x:v>
      </x:c>
      <x:c r="P115" t="str">
        <x:v>FR47705382875</x:v>
      </x:c>
      <x:c r="Q115" t="str">
        <x:v>52772653766423</x:v>
      </x:c>
      <x:c r="R115" t="str">
        <x:v>Comptant</x:v>
      </x:c>
      <x:c r="S115" t="str">
        <x:v>48 h</x:v>
      </x:c>
      <x:c r="T115" t="str">
        <x:v>Livraison express</x:v>
      </x:c>
      <x:c r="U115" t="str">
        <x:v>EUR</x:v>
      </x:c>
      <x:c r="V115" s="36" t="n">
        <x:v>3.3</x:v>
      </x:c>
      <x:c r="W115" t="str">
        <x:v>À surveiller</x:v>
      </x:c>
      <x:c r="X115" t="str">
        <x:v>09/06/2026</x:v>
      </x:c>
      <x:c r="Y115" t="str">
        <x:v>Produits d'entretien</x:v>
      </x:c>
      <x:c r="Z115" t="str">
        <x:v>Contrat à renouveler</x:v>
      </x:c>
    </x:row>
    <x:row r="116" ht="15" hidden="0" customHeight="1">
      <x:c r="A116" t="str">
        <x:v>FOU-0115</x:v>
      </x:c>
      <x:c r="B116" t="str">
        <x:v>Services Technic SAS</x:v>
      </x:c>
      <x:c r="C116" t="str">
        <x:v>Services Technic SAS FR</x:v>
      </x:c>
      <x:c r="D116" t="str">
        <x:v>Textile</x:v>
      </x:c>
      <x:c r="E116" t="str">
        <x:v>Prestations techniques</x:v>
      </x:c>
      <x:c r="F116" t="str">
        <x:v>Antoine Dubois</x:v>
      </x:c>
      <x:c r="G116" t="str">
        <x:v>Directrice achats</x:v>
      </x:c>
      <x:c r="H116" t="str">
        <x:v>01 52 10 94 58</x:v>
      </x:c>
      <x:c r="I116" t="str">
        <x:v>06 49 23 36 77</x:v>
      </x:c>
      <x:c r="J116" t="str">
        <x:v>contact115@servicestechnicsas.fr</x:v>
      </x:c>
      <x:c r="K116" t="str">
        <x:v>www.servicestechnicsas.fr</x:v>
      </x:c>
      <x:c r="L116" t="str">
        <x:v>61 rue des Entrepreneurs</x:v>
      </x:c>
      <x:c r="M116" t="str">
        <x:v>74491</x:v>
      </x:c>
      <x:c r="N116" t="str">
        <x:v>Nice</x:v>
      </x:c>
      <x:c r="O116" t="str">
        <x:v>France</x:v>
      </x:c>
      <x:c r="P116" t="str">
        <x:v>FR17252872361</x:v>
      </x:c>
      <x:c r="Q116" t="str">
        <x:v>49383611661129</x:v>
      </x:c>
      <x:c r="R116" t="str">
        <x:v>Comptant</x:v>
      </x:c>
      <x:c r="S116" t="str">
        <x:v>96 h</x:v>
      </x:c>
      <x:c r="T116" t="str">
        <x:v>Transporteur</x:v>
      </x:c>
      <x:c r="U116" t="str">
        <x:v>EUR</x:v>
      </x:c>
      <x:c r="V116" s="36" t="n">
        <x:v>2.9</x:v>
      </x:c>
      <x:c r="W116" t="str">
        <x:v>Inactif</x:v>
      </x:c>
      <x:c r="X116" t="str">
        <x:v>12/01/2026</x:v>
      </x:c>
      <x:c r="Y116" t="str">
        <x:v>Produits d'entretien</x:v>
      </x:c>
      <x:c r="Z116" t="str">
        <x:v>Vérifier délais</x:v>
      </x:c>
    </x:row>
    <x:row r="117" ht="15" hidden="0" customHeight="1">
      <x:c r="A117" t="str">
        <x:v>FOU-0116</x:v>
      </x:c>
      <x:c r="B117" t="str">
        <x:v>Global Plus Groupe</x:v>
      </x:c>
      <x:c r="C117" t="str">
        <x:v>Global Plus Groupe FR</x:v>
      </x:c>
      <x:c r="D117" t="str">
        <x:v>Maintenance</x:v>
      </x:c>
      <x:c r="E117" t="str">
        <x:v>Distribution</x:v>
      </x:c>
      <x:c r="F117" t="str">
        <x:v>Camille Laurent</x:v>
      </x:c>
      <x:c r="G117" t="str">
        <x:v>Responsable commercial</x:v>
      </x:c>
      <x:c r="H117" t="str">
        <x:v>05 82 17 65 94</x:v>
      </x:c>
      <x:c r="I117" t="str">
        <x:v>06 26 40 47 43</x:v>
      </x:c>
      <x:c r="J117" t="str">
        <x:v>contact116@globalplusgroupe.fr</x:v>
      </x:c>
      <x:c r="K117" t="str">
        <x:v>www.globalplusgroupe.fr</x:v>
      </x:c>
      <x:c r="L117" t="str">
        <x:v>81 rue des Entrepreneurs</x:v>
      </x:c>
      <x:c r="M117" t="str">
        <x:v>52762</x:v>
      </x:c>
      <x:c r="N117" t="str">
        <x:v>Dijon</x:v>
      </x:c>
      <x:c r="O117" t="str">
        <x:v>France</x:v>
      </x:c>
      <x:c r="P117" t="str">
        <x:v>FR50586145040</x:v>
      </x:c>
      <x:c r="Q117" t="str">
        <x:v>42874847725172</x:v>
      </x:c>
      <x:c r="R117" t="str">
        <x:v>Comptant</x:v>
      </x:c>
      <x:c r="S117" t="str">
        <x:v>120 h</x:v>
      </x:c>
      <x:c r="T117" t="str">
        <x:v>Transporteur</x:v>
      </x:c>
      <x:c r="U117" t="str">
        <x:v>EUR</x:v>
      </x:c>
      <x:c r="V117" s="36" t="n">
        <x:v>3.1</x:v>
      </x:c>
      <x:c r="W117" t="str">
        <x:v>À surveiller</x:v>
      </x:c>
      <x:c r="X117" t="str">
        <x:v>21/02/2026</x:v>
      </x:c>
      <x:c r="Y117" t="str">
        <x:v>Cartons et emballages</x:v>
      </x:c>
      <x:c r="Z117" t="str">
        <x:v>Vérifier délais</x:v>
      </x:c>
    </x:row>
    <x:row r="118" ht="15" hidden="0" customHeight="1">
      <x:c r="A118" t="str">
        <x:v>FOU-0117</x:v>
      </x:c>
      <x:c r="B118" t="str">
        <x:v>France Solutions Groupe</x:v>
      </x:c>
      <x:c r="C118" t="str">
        <x:v>France Solutions Groupe FR</x:v>
      </x:c>
      <x:c r="D118" t="str">
        <x:v>Bureau</x:v>
      </x:c>
      <x:c r="E118" t="str">
        <x:v>Commerce de gros</x:v>
      </x:c>
      <x:c r="F118" t="str">
        <x:v>Laura Richard</x:v>
      </x:c>
      <x:c r="G118" t="str">
        <x:v>Account Manager</x:v>
      </x:c>
      <x:c r="H118" t="str">
        <x:v>03 69 43 25 21</x:v>
      </x:c>
      <x:c r="I118" t="str">
        <x:v>06 30 97 48 99</x:v>
      </x:c>
      <x:c r="J118" t="str">
        <x:v>contact117@francesolutionsgroupe.fr</x:v>
      </x:c>
      <x:c r="K118" t="str">
        <x:v>www.francesolutionsgroupe.fr</x:v>
      </x:c>
      <x:c r="L118" t="str">
        <x:v>11 rue de la République</x:v>
      </x:c>
      <x:c r="M118" t="str">
        <x:v>52964</x:v>
      </x:c>
      <x:c r="N118" t="str">
        <x:v>Marseille</x:v>
      </x:c>
      <x:c r="O118" t="str">
        <x:v>France</x:v>
      </x:c>
      <x:c r="P118" t="str">
        <x:v>FR28197939109</x:v>
      </x:c>
      <x:c r="Q118" t="str">
        <x:v>44934023416156</x:v>
      </x:c>
      <x:c r="R118" t="str">
        <x:v>45 jours</x:v>
      </x:c>
      <x:c r="S118" t="str">
        <x:v>24 h</x:v>
      </x:c>
      <x:c r="T118" t="str">
        <x:v>Chronopost</x:v>
      </x:c>
      <x:c r="U118" t="str">
        <x:v>EUR</x:v>
      </x:c>
      <x:c r="V118" s="36" t="n">
        <x:v>4</x:v>
      </x:c>
      <x:c r="W118" t="str">
        <x:v>Actif</x:v>
      </x:c>
      <x:c r="X118" t="str">
        <x:v>12/04/2026</x:v>
      </x:c>
      <x:c r="Y118" t="str">
        <x:v>Accessoires logistiques</x:v>
      </x:c>
      <x:c r="Z118" t="str">
        <x:v>RAS</x:v>
      </x:c>
    </x:row>
    <x:row r="119" ht="15" hidden="0" customHeight="1">
      <x:c r="A119" t="str">
        <x:v>FOU-0118</x:v>
      </x:c>
      <x:c r="B119" t="str">
        <x:v>Direct Office SAS</x:v>
      </x:c>
      <x:c r="C119" t="str">
        <x:v>Direct Office SAS FR</x:v>
      </x:c>
      <x:c r="D119" t="str">
        <x:v>Nettoyage</x:v>
      </x:c>
      <x:c r="E119" t="str">
        <x:v>Distribution</x:v>
      </x:c>
      <x:c r="F119" t="str">
        <x:v>Julien Durand</x:v>
      </x:c>
      <x:c r="G119" t="str">
        <x:v>Responsable commercial</x:v>
      </x:c>
      <x:c r="H119" t="str">
        <x:v>02 25 11 17 38</x:v>
      </x:c>
      <x:c r="I119" t="str">
        <x:v>06 26 35 61 57</x:v>
      </x:c>
      <x:c r="J119" t="str">
        <x:v>contact118@directofficesas.fr</x:v>
      </x:c>
      <x:c r="K119" t="str">
        <x:v>www.directofficesas.fr</x:v>
      </x:c>
      <x:c r="L119" t="str">
        <x:v>22 rue Nationale</x:v>
      </x:c>
      <x:c r="M119" t="str">
        <x:v>86823</x:v>
      </x:c>
      <x:c r="N119" t="str">
        <x:v>Bordeaux</x:v>
      </x:c>
      <x:c r="O119" t="str">
        <x:v>France</x:v>
      </x:c>
      <x:c r="P119" t="str">
        <x:v>FR43972680546</x:v>
      </x:c>
      <x:c r="Q119" t="str">
        <x:v>13066928716849</x:v>
      </x:c>
      <x:c r="R119" t="str">
        <x:v>45 jours</x:v>
      </x:c>
      <x:c r="S119" t="str">
        <x:v>120 h</x:v>
      </x:c>
      <x:c r="T119" t="str">
        <x:v>Transporteur</x:v>
      </x:c>
      <x:c r="U119" t="str">
        <x:v>EUR</x:v>
      </x:c>
      <x:c r="V119" s="36" t="n">
        <x:v>4.4</x:v>
      </x:c>
      <x:c r="W119" t="str">
        <x:v>Actif</x:v>
      </x:c>
      <x:c r="X119" t="str">
        <x:v>20/02/2026</x:v>
      </x:c>
      <x:c r="Y119" t="str">
        <x:v>Consommables imprimante</x:v>
      </x:c>
      <x:c r="Z119" t="str">
        <x:v>Bon partenaire</x:v>
      </x:c>
    </x:row>
    <x:row r="120" ht="15" hidden="0" customHeight="1">
      <x:c r="A120" t="str">
        <x:v>FOU-0119</x:v>
      </x:c>
      <x:c r="B120" t="str">
        <x:v>Office Office SA</x:v>
      </x:c>
      <x:c r="C120" t="str">
        <x:v>Office Office SA FR</x:v>
      </x:c>
      <x:c r="D120" t="str">
        <x:v>Bureau</x:v>
      </x:c>
      <x:c r="E120" t="str">
        <x:v>Prestations techniques</x:v>
      </x:c>
      <x:c r="F120" t="str">
        <x:v>Lucas Martin</x:v>
      </x:c>
      <x:c r="G120" t="str">
        <x:v>Account Manager</x:v>
      </x:c>
      <x:c r="H120" t="str">
        <x:v>04 73 13 58 97</x:v>
      </x:c>
      <x:c r="I120" t="str">
        <x:v>06 64 32 55 37</x:v>
      </x:c>
      <x:c r="J120" t="str">
        <x:v>contact119@officeofficesa.fr</x:v>
      </x:c>
      <x:c r="K120" t="str">
        <x:v>www.officeofficesa.fr</x:v>
      </x:c>
      <x:c r="L120" t="str">
        <x:v>48 rue Pasteur</x:v>
      </x:c>
      <x:c r="M120" t="str">
        <x:v>46681</x:v>
      </x:c>
      <x:c r="N120" t="str">
        <x:v>Montpellier</x:v>
      </x:c>
      <x:c r="O120" t="str">
        <x:v>France</x:v>
      </x:c>
      <x:c r="P120" t="str">
        <x:v>FR67259591761</x:v>
      </x:c>
      <x:c r="Q120" t="str">
        <x:v>96427775715617</x:v>
      </x:c>
      <x:c r="R120" t="str">
        <x:v>45 jours</x:v>
      </x:c>
      <x:c r="S120" t="str">
        <x:v>24 h</x:v>
      </x:c>
      <x:c r="T120" t="str">
        <x:v>Retrait entrepôt</x:v>
      </x:c>
      <x:c r="U120" t="str">
        <x:v>EUR</x:v>
      </x:c>
      <x:c r="V120" s="36" t="n">
        <x:v>3.2</x:v>
      </x:c>
      <x:c r="W120" t="str">
        <x:v>À surveiller</x:v>
      </x:c>
      <x:c r="X120" t="str">
        <x:v>07/06/2026</x:v>
      </x:c>
      <x:c r="Y120" t="str">
        <x:v>Produits d'entretien</x:v>
      </x:c>
      <x:c r="Z120" t="str">
        <x:v>Négocier tarifs</x:v>
      </x:c>
    </x:row>
    <x:row r="121" ht="15" hidden="0" customHeight="1">
      <x:c r="A121" t="str">
        <x:v>FOU-0120</x:v>
      </x:c>
      <x:c r="B121" t="str">
        <x:v>Global Industries Groupe</x:v>
      </x:c>
      <x:c r="C121" t="str">
        <x:v>Global Industries Groupe FR</x:v>
      </x:c>
      <x:c r="D121" t="str">
        <x:v>Marketing</x:v>
      </x:c>
      <x:c r="E121" t="str">
        <x:v>Commerce de gros</x:v>
      </x:c>
      <x:c r="F121" t="str">
        <x:v>Sophie Bernard</x:v>
      </x:c>
      <x:c r="G121" t="str">
        <x:v>Service client</x:v>
      </x:c>
      <x:c r="H121" t="str">
        <x:v>02 90 79 12 58</x:v>
      </x:c>
      <x:c r="I121" t="str">
        <x:v>06 55 71 79 72</x:v>
      </x:c>
      <x:c r="J121" t="str">
        <x:v>contact120@globalindustriesgroupe.fr</x:v>
      </x:c>
      <x:c r="K121" t="str">
        <x:v>www.globalindustriesgroupe.fr</x:v>
      </x:c>
      <x:c r="L121" t="str">
        <x:v>89 rue Nationale</x:v>
      </x:c>
      <x:c r="M121" t="str">
        <x:v>75849</x:v>
      </x:c>
      <x:c r="N121" t="str">
        <x:v>Lille</x:v>
      </x:c>
      <x:c r="O121" t="str">
        <x:v>France</x:v>
      </x:c>
      <x:c r="P121" t="str">
        <x:v>FR51517021222</x:v>
      </x:c>
      <x:c r="Q121" t="str">
        <x:v>35307108820478</x:v>
      </x:c>
      <x:c r="R121" t="str">
        <x:v>30 jours</x:v>
      </x:c>
      <x:c r="S121" t="str">
        <x:v>96 h</x:v>
      </x:c>
      <x:c r="T121" t="str">
        <x:v>Transporteur</x:v>
      </x:c>
      <x:c r="U121" t="str">
        <x:v>EUR</x:v>
      </x:c>
      <x:c r="V121" s="36" t="n">
        <x:v>3.1</x:v>
      </x:c>
      <x:c r="W121" t="str">
        <x:v>À surveiller</x:v>
      </x:c>
      <x:c r="X121" t="str">
        <x:v>23/03/2026</x:v>
      </x:c>
      <x:c r="Y121" t="str">
        <x:v>Textiles professionnels</x:v>
      </x:c>
      <x:c r="Z121" t="str">
        <x:v>Bon partenaire</x:v>
      </x:c>
    </x:row>
    <x:row r="122" ht="15" hidden="0" customHeight="1">
      <x:c r="A122" t="str">
        <x:v>FOU-0121</x:v>
      </x:c>
      <x:c r="B122" t="str">
        <x:v>Technic Technic SA</x:v>
      </x:c>
      <x:c r="C122" t="str">
        <x:v>Technic Technic SA FR</x:v>
      </x:c>
      <x:c r="D122" t="str">
        <x:v>Informatique</x:v>
      </x:c>
      <x:c r="E122" t="str">
        <x:v>Commerce de gros</x:v>
      </x:c>
      <x:c r="F122" t="str">
        <x:v>Sophie Garcia</x:v>
      </x:c>
      <x:c r="G122" t="str">
        <x:v>Chargé de compte</x:v>
      </x:c>
      <x:c r="H122" t="str">
        <x:v>01 41 94 40 44</x:v>
      </x:c>
      <x:c r="I122" t="str">
        <x:v>06 78 17 38 83</x:v>
      </x:c>
      <x:c r="J122" t="str">
        <x:v>contact121@technictechnicsa.fr</x:v>
      </x:c>
      <x:c r="K122" t="str">
        <x:v>www.technictechnicsa.fr</x:v>
      </x:c>
      <x:c r="L122" t="str">
        <x:v>100 rue Pasteur</x:v>
      </x:c>
      <x:c r="M122" t="str">
        <x:v>32768</x:v>
      </x:c>
      <x:c r="N122" t="str">
        <x:v>Montpellier</x:v>
      </x:c>
      <x:c r="O122" t="str">
        <x:v>France</x:v>
      </x:c>
      <x:c r="P122" t="str">
        <x:v>FR32353994846</x:v>
      </x:c>
      <x:c r="Q122" t="str">
        <x:v>54756104076254</x:v>
      </x:c>
      <x:c r="R122" t="str">
        <x:v>45 jours</x:v>
      </x:c>
      <x:c r="S122" t="str">
        <x:v>120 h</x:v>
      </x:c>
      <x:c r="T122" t="str">
        <x:v>Livraison express</x:v>
      </x:c>
      <x:c r="U122" t="str">
        <x:v>EUR</x:v>
      </x:c>
      <x:c r="V122" s="36" t="n">
        <x:v>3.6</x:v>
      </x:c>
      <x:c r="W122" t="str">
        <x:v>Actif</x:v>
      </x:c>
      <x:c r="X122" t="str">
        <x:v>02/04/2026</x:v>
      </x:c>
      <x:c r="Y122" t="str">
        <x:v>Textiles professionnels</x:v>
      </x:c>
      <x:c r="Z122" t="str">
        <x:v>RAS</x:v>
      </x:c>
    </x:row>
    <x:row r="123" ht="15" hidden="0" customHeight="1">
      <x:c r="A123" t="str">
        <x:v>FOU-0122</x:v>
      </x:c>
      <x:c r="B123" t="str">
        <x:v>Plus Concept SAS</x:v>
      </x:c>
      <x:c r="C123" t="str">
        <x:v>Plus Concept SAS FR</x:v>
      </x:c>
      <x:c r="D123" t="str">
        <x:v>Impression</x:v>
      </x:c>
      <x:c r="E123" t="str">
        <x:v>Services aux entreprises</x:v>
      </x:c>
      <x:c r="F123" t="str">
        <x:v>Élodie David</x:v>
      </x:c>
      <x:c r="G123" t="str">
        <x:v>Responsable commercial</x:v>
      </x:c>
      <x:c r="H123" t="str">
        <x:v>02 87 38 12 77</x:v>
      </x:c>
      <x:c r="I123" t="str">
        <x:v>06 71 10 52 88</x:v>
      </x:c>
      <x:c r="J123" t="str">
        <x:v>contact122@plusconceptsas.fr</x:v>
      </x:c>
      <x:c r="K123" t="str">
        <x:v>www.plusconceptsas.fr</x:v>
      </x:c>
      <x:c r="L123" t="str">
        <x:v>52 rue de la République</x:v>
      </x:c>
      <x:c r="M123" t="str">
        <x:v>54663</x:v>
      </x:c>
      <x:c r="N123" t="str">
        <x:v>Dijon</x:v>
      </x:c>
      <x:c r="O123" t="str">
        <x:v>France</x:v>
      </x:c>
      <x:c r="P123" t="str">
        <x:v>FR32961596686</x:v>
      </x:c>
      <x:c r="Q123" t="str">
        <x:v>18380870997881</x:v>
      </x:c>
      <x:c r="R123" t="str">
        <x:v>45 jours</x:v>
      </x:c>
      <x:c r="S123" t="str">
        <x:v>120 h</x:v>
      </x:c>
      <x:c r="T123" t="str">
        <x:v>Transporteur</x:v>
      </x:c>
      <x:c r="U123" t="str">
        <x:v>EUR</x:v>
      </x:c>
      <x:c r="V123" s="36" t="n">
        <x:v>3.5</x:v>
      </x:c>
      <x:c r="W123" t="str">
        <x:v>Actif</x:v>
      </x:c>
      <x:c r="X123" t="str">
        <x:v>07/02/2026</x:v>
      </x:c>
      <x:c r="Y123" t="str">
        <x:v>Textiles professionnels</x:v>
      </x:c>
      <x:c r="Z123" t="str">
        <x:v>Bon partenaire</x:v>
      </x:c>
    </x:row>
    <x:row r="124" ht="15" hidden="0" customHeight="1">
      <x:c r="A124" t="str">
        <x:v>FOU-0123</x:v>
      </x:c>
      <x:c r="B124" t="str">
        <x:v>Industries Office SA</x:v>
      </x:c>
      <x:c r="C124" t="str">
        <x:v>Industries Office SA FR</x:v>
      </x:c>
      <x:c r="D124" t="str">
        <x:v>Bureau</x:v>
      </x:c>
      <x:c r="E124" t="str">
        <x:v>Industrie</x:v>
      </x:c>
      <x:c r="F124" t="str">
        <x:v>Camille Richard</x:v>
      </x:c>
      <x:c r="G124" t="str">
        <x:v>Directrice achats</x:v>
      </x:c>
      <x:c r="H124" t="str">
        <x:v>02 30 65 91 72</x:v>
      </x:c>
      <x:c r="I124" t="str">
        <x:v>06 93 50 32 81</x:v>
      </x:c>
      <x:c r="J124" t="str">
        <x:v>contact123@industriesofficesa.fr</x:v>
      </x:c>
      <x:c r="K124" t="str">
        <x:v>www.industriesofficesa.fr</x:v>
      </x:c>
      <x:c r="L124" t="str">
        <x:v>92 rue de la République</x:v>
      </x:c>
      <x:c r="M124" t="str">
        <x:v>87194</x:v>
      </x:c>
      <x:c r="N124" t="str">
        <x:v>Tours</x:v>
      </x:c>
      <x:c r="O124" t="str">
        <x:v>France</x:v>
      </x:c>
      <x:c r="P124" t="str">
        <x:v>FR32506286844</x:v>
      </x:c>
      <x:c r="Q124" t="str">
        <x:v>51449391484697</x:v>
      </x:c>
      <x:c r="R124" t="str">
        <x:v>45 jours</x:v>
      </x:c>
      <x:c r="S124" t="str">
        <x:v>120 h</x:v>
      </x:c>
      <x:c r="T124" t="str">
        <x:v>Colissimo</x:v>
      </x:c>
      <x:c r="U124" t="str">
        <x:v>EUR</x:v>
      </x:c>
      <x:c r="V124" s="36" t="n">
        <x:v>3</x:v>
      </x:c>
      <x:c r="W124" t="str">
        <x:v>À surveiller</x:v>
      </x:c>
      <x:c r="X124" t="str">
        <x:v>15/02/2026</x:v>
      </x:c>
      <x:c r="Y124" t="str">
        <x:v>Fournitures de bureau</x:v>
      </x:c>
      <x:c r="Z124" t="str">
        <x:v>Vérifier délais</x:v>
      </x:c>
    </x:row>
    <x:row r="125" ht="15" hidden="0" customHeight="1">
      <x:c r="A125" t="str">
        <x:v>FOU-0124</x:v>
      </x:c>
      <x:c r="B125" t="str">
        <x:v>Technic Concept SARL</x:v>
      </x:c>
      <x:c r="C125" t="str">
        <x:v>Technic Concept SARL FR</x:v>
      </x:c>
      <x:c r="D125" t="str">
        <x:v>Maintenance</x:v>
      </x:c>
      <x:c r="E125" t="str">
        <x:v>Prestations techniques</x:v>
      </x:c>
      <x:c r="F125" t="str">
        <x:v>Thomas Laurent</x:v>
      </x:c>
      <x:c r="G125" t="str">
        <x:v>Responsable commercial</x:v>
      </x:c>
      <x:c r="H125" t="str">
        <x:v>04 28 52 19 40</x:v>
      </x:c>
      <x:c r="I125" t="str">
        <x:v>06 54 50 31 91</x:v>
      </x:c>
      <x:c r="J125" t="str">
        <x:v>contact124@technicconceptsarl.fr</x:v>
      </x:c>
      <x:c r="K125" t="str">
        <x:v>www.technicconceptsarl.fr</x:v>
      </x:c>
      <x:c r="L125" t="str">
        <x:v>23 rue Pasteur</x:v>
      </x:c>
      <x:c r="M125" t="str">
        <x:v>68540</x:v>
      </x:c>
      <x:c r="N125" t="str">
        <x:v>Tours</x:v>
      </x:c>
      <x:c r="O125" t="str">
        <x:v>France</x:v>
      </x:c>
      <x:c r="P125" t="str">
        <x:v>FR11384769690</x:v>
      </x:c>
      <x:c r="Q125" t="str">
        <x:v>45116553199240</x:v>
      </x:c>
      <x:c r="R125" t="str">
        <x:v>30 jours</x:v>
      </x:c>
      <x:c r="S125" t="str">
        <x:v>120 h</x:v>
      </x:c>
      <x:c r="T125" t="str">
        <x:v>Livraison express</x:v>
      </x:c>
      <x:c r="U125" t="str">
        <x:v>EUR</x:v>
      </x:c>
      <x:c r="V125" s="36" t="n">
        <x:v>3.3</x:v>
      </x:c>
      <x:c r="W125" t="str">
        <x:v>À surveiller</x:v>
      </x:c>
      <x:c r="X125" t="str">
        <x:v>18/01/2026</x:v>
      </x:c>
      <x:c r="Y125" t="str">
        <x:v>Étiquettes</x:v>
      </x:c>
      <x:c r="Z125" t="str">
        <x:v>Négocier tarifs</x:v>
      </x:c>
    </x:row>
    <x:row r="126" ht="15" hidden="0" customHeight="1">
      <x:c r="A126" t="str">
        <x:v>FOU-0125</x:v>
      </x:c>
      <x:c r="B126" t="str">
        <x:v>Pro Pro Groupe</x:v>
      </x:c>
      <x:c r="C126" t="str">
        <x:v>Pro Pro Groupe FR</x:v>
      </x:c>
      <x:c r="D126" t="str">
        <x:v>Bureau</x:v>
      </x:c>
      <x:c r="E126" t="str">
        <x:v>Distribution</x:v>
      </x:c>
      <x:c r="F126" t="str">
        <x:v>Laura Michel</x:v>
      </x:c>
      <x:c r="G126" t="str">
        <x:v>Directrice achats</x:v>
      </x:c>
      <x:c r="H126" t="str">
        <x:v>05 58 22 71 83</x:v>
      </x:c>
      <x:c r="I126" t="str">
        <x:v>06 93 97 38 30</x:v>
      </x:c>
      <x:c r="J126" t="str">
        <x:v>contact125@proprogroupe.fr</x:v>
      </x:c>
      <x:c r="K126" t="str">
        <x:v>www.proprogroupe.fr</x:v>
      </x:c>
      <x:c r="L126" t="str">
        <x:v>116 rue Victor Hugo</x:v>
      </x:c>
      <x:c r="M126" t="str">
        <x:v>14379</x:v>
      </x:c>
      <x:c r="N126" t="str">
        <x:v>Dijon</x:v>
      </x:c>
      <x:c r="O126" t="str">
        <x:v>France</x:v>
      </x:c>
      <x:c r="P126" t="str">
        <x:v>FR47121558591</x:v>
      </x:c>
      <x:c r="Q126" t="str">
        <x:v>46749109063285</x:v>
      </x:c>
      <x:c r="R126" t="str">
        <x:v>45 jours</x:v>
      </x:c>
      <x:c r="S126" t="str">
        <x:v>48 h</x:v>
      </x:c>
      <x:c r="T126" t="str">
        <x:v>Transporteur</x:v>
      </x:c>
      <x:c r="U126" t="str">
        <x:v>EUR</x:v>
      </x:c>
      <x:c r="V126" s="36" t="n">
        <x:v>4.7</x:v>
      </x:c>
      <x:c r="W126" t="str">
        <x:v>Actif</x:v>
      </x:c>
      <x:c r="X126" t="str">
        <x:v>19/01/2026</x:v>
      </x:c>
      <x:c r="Y126" t="str">
        <x:v>Étiquettes</x:v>
      </x:c>
      <x:c r="Z126" t="str">
        <x:v>Bon partenaire</x:v>
      </x:c>
    </x:row>
    <x:row r="127" ht="15" hidden="0" customHeight="1">
      <x:c r="A127" t="str">
        <x:v>FOU-0126</x:v>
      </x:c>
      <x:c r="B127" t="str">
        <x:v>Market France SARL</x:v>
      </x:c>
      <x:c r="C127" t="str">
        <x:v>Market France SARL FR</x:v>
      </x:c>
      <x:c r="D127" t="str">
        <x:v>Maintenance</x:v>
      </x:c>
      <x:c r="E127" t="str">
        <x:v>Fournitures professionnelles</x:v>
      </x:c>
      <x:c r="F127" t="str">
        <x:v>Julie Laurent</x:v>
      </x:c>
      <x:c r="G127" t="str">
        <x:v>Chargé de compte</x:v>
      </x:c>
      <x:c r="H127" t="str">
        <x:v>05 65 30 16 22</x:v>
      </x:c>
      <x:c r="I127" t="str">
        <x:v>06 52 36 34 62</x:v>
      </x:c>
      <x:c r="J127" t="str">
        <x:v>contact126@marketfrancesarl.fr</x:v>
      </x:c>
      <x:c r="K127" t="str">
        <x:v>www.marketfrancesarl.fr</x:v>
      </x:c>
      <x:c r="L127" t="str">
        <x:v>142 rue Nationale</x:v>
      </x:c>
      <x:c r="M127" t="str">
        <x:v>44768</x:v>
      </x:c>
      <x:c r="N127" t="str">
        <x:v>Marseille</x:v>
      </x:c>
      <x:c r="O127" t="str">
        <x:v>France</x:v>
      </x:c>
      <x:c r="P127" t="str">
        <x:v>FR94402283096</x:v>
      </x:c>
      <x:c r="Q127" t="str">
        <x:v>43429007790835</x:v>
      </x:c>
      <x:c r="R127" t="str">
        <x:v>60 jours</x:v>
      </x:c>
      <x:c r="S127" t="str">
        <x:v>96 h</x:v>
      </x:c>
      <x:c r="T127" t="str">
        <x:v>Transporteur</x:v>
      </x:c>
      <x:c r="U127" t="str">
        <x:v>EUR</x:v>
      </x:c>
      <x:c r="V127" s="36" t="n">
        <x:v>4.3</x:v>
      </x:c>
      <x:c r="W127" t="str">
        <x:v>Actif</x:v>
      </x:c>
      <x:c r="X127" t="str">
        <x:v>13/01/2026</x:v>
      </x:c>
      <x:c r="Y127" t="str">
        <x:v>Équipements de sécurité</x:v>
      </x:c>
      <x:c r="Z127" t="str">
        <x:v>Vérifier délais</x:v>
      </x:c>
    </x:row>
    <x:row r="128" ht="15" hidden="0" customHeight="1">
      <x:c r="A128" t="str">
        <x:v>FOU-0127</x:v>
      </x:c>
      <x:c r="B128" t="str">
        <x:v>Services Solutions SARL</x:v>
      </x:c>
      <x:c r="C128" t="str">
        <x:v>Services Solutions SARL FR</x:v>
      </x:c>
      <x:c r="D128" t="str">
        <x:v>Mobilier</x:v>
      </x:c>
      <x:c r="E128" t="str">
        <x:v>Fournitures professionnelles</x:v>
      </x:c>
      <x:c r="F128" t="str">
        <x:v>Pierre Martin</x:v>
      </x:c>
      <x:c r="G128" t="str">
        <x:v>Service client</x:v>
      </x:c>
      <x:c r="H128" t="str">
        <x:v>04 35 22 13 36</x:v>
      </x:c>
      <x:c r="I128" t="str">
        <x:v>06 31 91 47 20</x:v>
      </x:c>
      <x:c r="J128" t="str">
        <x:v>contact127@servicessolutionssarl.fr</x:v>
      </x:c>
      <x:c r="K128" t="str">
        <x:v>www.servicessolutionssarl.fr</x:v>
      </x:c>
      <x:c r="L128" t="str">
        <x:v>122 rue Victor Hugo</x:v>
      </x:c>
      <x:c r="M128" t="str">
        <x:v>50416</x:v>
      </x:c>
      <x:c r="N128" t="str">
        <x:v>Tours</x:v>
      </x:c>
      <x:c r="O128" t="str">
        <x:v>France</x:v>
      </x:c>
      <x:c r="P128" t="str">
        <x:v>FR60605672755</x:v>
      </x:c>
      <x:c r="Q128" t="str">
        <x:v>47296040176593</x:v>
      </x:c>
      <x:c r="R128" t="str">
        <x:v>45 jours</x:v>
      </x:c>
      <x:c r="S128" t="str">
        <x:v>24 h</x:v>
      </x:c>
      <x:c r="T128" t="str">
        <x:v>Transporteur</x:v>
      </x:c>
      <x:c r="U128" t="str">
        <x:v>EUR</x:v>
      </x:c>
      <x:c r="V128" s="36" t="n">
        <x:v>3.4</x:v>
      </x:c>
      <x:c r="W128" t="str">
        <x:v>À surveiller</x:v>
      </x:c>
      <x:c r="X128" t="str">
        <x:v>14/06/2026</x:v>
      </x:c>
      <x:c r="Y128" t="str">
        <x:v>Accessoires logistiques</x:v>
      </x:c>
      <x:c r="Z128" t="str">
        <x:v>Contrat à renouveler</x:v>
      </x:c>
    </x:row>
    <x:row r="129" ht="15" hidden="0" customHeight="1">
      <x:c r="A129" t="str">
        <x:v>FOU-0128</x:v>
      </x:c>
      <x:c r="B129" t="str">
        <x:v>Global Distribution SA</x:v>
      </x:c>
      <x:c r="C129" t="str">
        <x:v>Global Distribution SA FR</x:v>
      </x:c>
      <x:c r="D129" t="str">
        <x:v>Logistique</x:v>
      </x:c>
      <x:c r="E129" t="str">
        <x:v>Industrie</x:v>
      </x:c>
      <x:c r="F129" t="str">
        <x:v>Thomas Moreau</x:v>
      </x:c>
      <x:c r="G129" t="str">
        <x:v>Service client</x:v>
      </x:c>
      <x:c r="H129" t="str">
        <x:v>01 29 99 95 22</x:v>
      </x:c>
      <x:c r="I129" t="str">
        <x:v>06 20 95 54 79</x:v>
      </x:c>
      <x:c r="J129" t="str">
        <x:v>contact128@globaldistributionsa.fr</x:v>
      </x:c>
      <x:c r="K129" t="str">
        <x:v>www.globaldistributionsa.fr</x:v>
      </x:c>
      <x:c r="L129" t="str">
        <x:v>106 rue Nationale</x:v>
      </x:c>
      <x:c r="M129" t="str">
        <x:v>39820</x:v>
      </x:c>
      <x:c r="N129" t="str">
        <x:v>Nantes</x:v>
      </x:c>
      <x:c r="O129" t="str">
        <x:v>France</x:v>
      </x:c>
      <x:c r="P129" t="str">
        <x:v>FR80165480798</x:v>
      </x:c>
      <x:c r="Q129" t="str">
        <x:v>64480976378809</x:v>
      </x:c>
      <x:c r="R129" t="str">
        <x:v>Comptant</x:v>
      </x:c>
      <x:c r="S129" t="str">
        <x:v>72 h</x:v>
      </x:c>
      <x:c r="T129" t="str">
        <x:v>Retrait entrepôt</x:v>
      </x:c>
      <x:c r="U129" t="str">
        <x:v>EUR</x:v>
      </x:c>
      <x:c r="V129" s="36" t="n">
        <x:v>3.8</x:v>
      </x:c>
      <x:c r="W129" t="str">
        <x:v>Actif</x:v>
      </x:c>
      <x:c r="X129" t="str">
        <x:v>18/04/2026</x:v>
      </x:c>
      <x:c r="Y129" t="str">
        <x:v>Accessoires logistiques</x:v>
      </x:c>
      <x:c r="Z129" t="str">
        <x:v>Contrat à renouveler</x:v>
      </x:c>
    </x:row>
    <x:row r="130" ht="15" hidden="0" customHeight="1">
      <x:c r="A130" t="str">
        <x:v>FOU-0129</x:v>
      </x:c>
      <x:c r="B130" t="str">
        <x:v>Expert Services SA</x:v>
      </x:c>
      <x:c r="C130" t="str">
        <x:v>Expert Services SA FR</x:v>
      </x:c>
      <x:c r="D130" t="str">
        <x:v>Électronique</x:v>
      </x:c>
      <x:c r="E130" t="str">
        <x:v>Prestations techniques</x:v>
      </x:c>
      <x:c r="F130" t="str">
        <x:v>Camille Durand</x:v>
      </x:c>
      <x:c r="G130" t="str">
        <x:v>Service client</x:v>
      </x:c>
      <x:c r="H130" t="str">
        <x:v>02 25 67 32 31</x:v>
      </x:c>
      <x:c r="I130" t="str">
        <x:v>06 37 34 26 15</x:v>
      </x:c>
      <x:c r="J130" t="str">
        <x:v>contact129@expertservicessa.fr</x:v>
      </x:c>
      <x:c r="K130" t="str">
        <x:v>www.expertservicessa.fr</x:v>
      </x:c>
      <x:c r="L130" t="str">
        <x:v>109 rue Victor Hugo</x:v>
      </x:c>
      <x:c r="M130" t="str">
        <x:v>67067</x:v>
      </x:c>
      <x:c r="N130" t="str">
        <x:v>Montpellier</x:v>
      </x:c>
      <x:c r="O130" t="str">
        <x:v>France</x:v>
      </x:c>
      <x:c r="P130" t="str">
        <x:v>FR35983221403</x:v>
      </x:c>
      <x:c r="Q130" t="str">
        <x:v>30811810465204</x:v>
      </x:c>
      <x:c r="R130" t="str">
        <x:v>Comptant</x:v>
      </x:c>
      <x:c r="S130" t="str">
        <x:v>120 h</x:v>
      </x:c>
      <x:c r="T130" t="str">
        <x:v>Retrait entrepôt</x:v>
      </x:c>
      <x:c r="U130" t="str">
        <x:v>EUR</x:v>
      </x:c>
      <x:c r="V130" s="36" t="n">
        <x:v>4.1</x:v>
      </x:c>
      <x:c r="W130" t="str">
        <x:v>Actif</x:v>
      </x:c>
      <x:c r="X130" t="str">
        <x:v>08/03/2026</x:v>
      </x:c>
      <x:c r="Y130" t="str">
        <x:v>Étiquettes</x:v>
      </x:c>
      <x:c r="Z130" t="str">
        <x:v>RAS</x:v>
      </x:c>
    </x:row>
    <x:row r="131" ht="15" hidden="0" customHeight="1">
      <x:c r="A131" t="str">
        <x:v>FOU-0130</x:v>
      </x:c>
      <x:c r="B131" t="str">
        <x:v>Industries Distribution SA</x:v>
      </x:c>
      <x:c r="C131" t="str">
        <x:v>Industries Distribution SA FR</x:v>
      </x:c>
      <x:c r="D131" t="str">
        <x:v>Bureau</x:v>
      </x:c>
      <x:c r="E131" t="str">
        <x:v>Prestations techniques</x:v>
      </x:c>
      <x:c r="F131" t="str">
        <x:v>Claire Simon</x:v>
      </x:c>
      <x:c r="G131" t="str">
        <x:v>Account Manager</x:v>
      </x:c>
      <x:c r="H131" t="str">
        <x:v>01 63 29 28 82</x:v>
      </x:c>
      <x:c r="I131" t="str">
        <x:v>06 85 84 22 23</x:v>
      </x:c>
      <x:c r="J131" t="str">
        <x:v>contact130@industriesdistributionsa.fr</x:v>
      </x:c>
      <x:c r="K131" t="str">
        <x:v>www.industriesdistributionsa.fr</x:v>
      </x:c>
      <x:c r="L131" t="str">
        <x:v>145 rue Victor Hugo</x:v>
      </x:c>
      <x:c r="M131" t="str">
        <x:v>47498</x:v>
      </x:c>
      <x:c r="N131" t="str">
        <x:v>Lille</x:v>
      </x:c>
      <x:c r="O131" t="str">
        <x:v>France</x:v>
      </x:c>
      <x:c r="P131" t="str">
        <x:v>FR78469226717</x:v>
      </x:c>
      <x:c r="Q131" t="str">
        <x:v>67831210197486</x:v>
      </x:c>
      <x:c r="R131" t="str">
        <x:v>45 jours</x:v>
      </x:c>
      <x:c r="S131" t="str">
        <x:v>24 h</x:v>
      </x:c>
      <x:c r="T131" t="str">
        <x:v>Chronopost</x:v>
      </x:c>
      <x:c r="U131" t="str">
        <x:v>EUR</x:v>
      </x:c>
      <x:c r="V131" s="36" t="n">
        <x:v>4.5</x:v>
      </x:c>
      <x:c r="W131" t="str">
        <x:v>Actif</x:v>
      </x:c>
      <x:c r="X131" t="str">
        <x:v>09/04/2026</x:v>
      </x:c>
      <x:c r="Y131" t="str">
        <x:v>Consommables imprimante</x:v>
      </x:c>
      <x:c r="Z131" t="str">
        <x:v>Vérifier délais</x:v>
      </x:c>
    </x:row>
    <x:row r="132" ht="15" hidden="0" customHeight="1">
      <x:c r="A132" t="str">
        <x:v>FOU-0131</x:v>
      </x:c>
      <x:c r="B132" t="str">
        <x:v>Pro Solutions SA</x:v>
      </x:c>
      <x:c r="C132" t="str">
        <x:v>Pro Solutions SA FR</x:v>
      </x:c>
      <x:c r="D132" t="str">
        <x:v>Électronique</x:v>
      </x:c>
      <x:c r="E132" t="str">
        <x:v>Distribution</x:v>
      </x:c>
      <x:c r="F132" t="str">
        <x:v>Manon Dubois</x:v>
      </x:c>
      <x:c r="G132" t="str">
        <x:v>Directrice achats</x:v>
      </x:c>
      <x:c r="H132" t="str">
        <x:v>02 16 70 44 57</x:v>
      </x:c>
      <x:c r="I132" t="str">
        <x:v>06 12 53 48 49</x:v>
      </x:c>
      <x:c r="J132" t="str">
        <x:v>contact131@prosolutionssa.fr</x:v>
      </x:c>
      <x:c r="K132" t="str">
        <x:v>www.prosolutionssa.fr</x:v>
      </x:c>
      <x:c r="L132" t="str">
        <x:v>72 rue des Entrepreneurs</x:v>
      </x:c>
      <x:c r="M132" t="str">
        <x:v>22873</x:v>
      </x:c>
      <x:c r="N132" t="str">
        <x:v>Strasbourg</x:v>
      </x:c>
      <x:c r="O132" t="str">
        <x:v>France</x:v>
      </x:c>
      <x:c r="P132" t="str">
        <x:v>FR39244295352</x:v>
      </x:c>
      <x:c r="Q132" t="str">
        <x:v>72361824439338</x:v>
      </x:c>
      <x:c r="R132" t="str">
        <x:v>60 jours</x:v>
      </x:c>
      <x:c r="S132" t="str">
        <x:v>120 h</x:v>
      </x:c>
      <x:c r="T132" t="str">
        <x:v>Chronopost</x:v>
      </x:c>
      <x:c r="U132" t="str">
        <x:v>EUR</x:v>
      </x:c>
      <x:c r="V132" s="36" t="n">
        <x:v>4.3</x:v>
      </x:c>
      <x:c r="W132" t="str">
        <x:v>Actif</x:v>
      </x:c>
      <x:c r="X132" t="str">
        <x:v>10/03/2026</x:v>
      </x:c>
      <x:c r="Y132" t="str">
        <x:v>Équipements de sécurité</x:v>
      </x:c>
      <x:c r="Z132" t="str">
        <x:v>Vérifier délais</x:v>
      </x:c>
    </x:row>
    <x:row r="133" ht="15" hidden="0" customHeight="1">
      <x:c r="A133" t="str">
        <x:v>FOU-0132</x:v>
      </x:c>
      <x:c r="B133" t="str">
        <x:v>Expert Services SAS</x:v>
      </x:c>
      <x:c r="C133" t="str">
        <x:v>Expert Services SAS FR</x:v>
      </x:c>
      <x:c r="D133" t="str">
        <x:v>Nettoyage</x:v>
      </x:c>
      <x:c r="E133" t="str">
        <x:v>Prestations techniques</x:v>
      </x:c>
      <x:c r="F133" t="str">
        <x:v>Hugo Michel</x:v>
      </x:c>
      <x:c r="G133" t="str">
        <x:v>Chargé de compte</x:v>
      </x:c>
      <x:c r="H133" t="str">
        <x:v>01 49 74 61 27</x:v>
      </x:c>
      <x:c r="I133" t="str">
        <x:v>06 77 82 13 32</x:v>
      </x:c>
      <x:c r="J133" t="str">
        <x:v>contact132@expertservicessas.fr</x:v>
      </x:c>
      <x:c r="K133" t="str">
        <x:v>www.expertservicessas.fr</x:v>
      </x:c>
      <x:c r="L133" t="str">
        <x:v>50 rue de la République</x:v>
      </x:c>
      <x:c r="M133" t="str">
        <x:v>17553</x:v>
      </x:c>
      <x:c r="N133" t="str">
        <x:v>Lyon</x:v>
      </x:c>
      <x:c r="O133" t="str">
        <x:v>France</x:v>
      </x:c>
      <x:c r="P133" t="str">
        <x:v>FR41135509761</x:v>
      </x:c>
      <x:c r="Q133" t="str">
        <x:v>17114426274293</x:v>
      </x:c>
      <x:c r="R133" t="str">
        <x:v>45 jours</x:v>
      </x:c>
      <x:c r="S133" t="str">
        <x:v>120 h</x:v>
      </x:c>
      <x:c r="T133" t="str">
        <x:v>Chronopost</x:v>
      </x:c>
      <x:c r="U133" t="str">
        <x:v>EUR</x:v>
      </x:c>
      <x:c r="V133" s="36" t="n">
        <x:v>4.7</x:v>
      </x:c>
      <x:c r="W133" t="str">
        <x:v>Actif</x:v>
      </x:c>
      <x:c r="X133" t="str">
        <x:v>20/02/2026</x:v>
      </x:c>
      <x:c r="Y133" t="str">
        <x:v>Mobilier professionnel</x:v>
      </x:c>
      <x:c r="Z133" t="str">
        <x:v>Négocier tarifs</x:v>
      </x:c>
    </x:row>
    <x:row r="134" ht="15" hidden="0" customHeight="1">
      <x:c r="A134" t="str">
        <x:v>FOU-0133</x:v>
      </x:c>
      <x:c r="B134" t="str">
        <x:v>Distribution Logistique SARL</x:v>
      </x:c>
      <x:c r="C134" t="str">
        <x:v>Distribution Logistique SARL FR</x:v>
      </x:c>
      <x:c r="D134" t="str">
        <x:v>Marketing</x:v>
      </x:c>
      <x:c r="E134" t="str">
        <x:v>Distribution</x:v>
      </x:c>
      <x:c r="F134" t="str">
        <x:v>Julien Petit</x:v>
      </x:c>
      <x:c r="G134" t="str">
        <x:v>Service client</x:v>
      </x:c>
      <x:c r="H134" t="str">
        <x:v>05 54 54 30 43</x:v>
      </x:c>
      <x:c r="I134" t="str">
        <x:v>06 98 21 46 13</x:v>
      </x:c>
      <x:c r="J134" t="str">
        <x:v>contact133@distributionlogistiquesarl.fr</x:v>
      </x:c>
      <x:c r="K134" t="str">
        <x:v>www.distributionlogistiquesarl.fr</x:v>
      </x:c>
      <x:c r="L134" t="str">
        <x:v>99 rue Victor Hugo</x:v>
      </x:c>
      <x:c r="M134" t="str">
        <x:v>31352</x:v>
      </x:c>
      <x:c r="N134" t="str">
        <x:v>Rennes</x:v>
      </x:c>
      <x:c r="O134" t="str">
        <x:v>France</x:v>
      </x:c>
      <x:c r="P134" t="str">
        <x:v>FR83937336224</x:v>
      </x:c>
      <x:c r="Q134" t="str">
        <x:v>40163404642095</x:v>
      </x:c>
      <x:c r="R134" t="str">
        <x:v>30 jours</x:v>
      </x:c>
      <x:c r="S134" t="str">
        <x:v>96 h</x:v>
      </x:c>
      <x:c r="T134" t="str">
        <x:v>Colissimo</x:v>
      </x:c>
      <x:c r="U134" t="str">
        <x:v>EUR</x:v>
      </x:c>
      <x:c r="V134" s="36" t="n">
        <x:v>4.1</x:v>
      </x:c>
      <x:c r="W134" t="str">
        <x:v>Actif</x:v>
      </x:c>
      <x:c r="X134" t="str">
        <x:v>15/06/2026</x:v>
      </x:c>
      <x:c r="Y134" t="str">
        <x:v>Produits d'entretien</x:v>
      </x:c>
      <x:c r="Z134" t="str">
        <x:v>Bon partenaire</x:v>
      </x:c>
    </x:row>
    <x:row r="135" ht="15" hidden="0" customHeight="1">
      <x:c r="A135" t="str">
        <x:v>FOU-0134</x:v>
      </x:c>
      <x:c r="B135" t="str">
        <x:v>Distribution Industries SARL</x:v>
      </x:c>
      <x:c r="C135" t="str">
        <x:v>Distribution Industries SARL FR</x:v>
      </x:c>
      <x:c r="D135" t="str">
        <x:v>Alimentation</x:v>
      </x:c>
      <x:c r="E135" t="str">
        <x:v>Services aux entreprises</x:v>
      </x:c>
      <x:c r="F135" t="str">
        <x:v>Julien Moreau</x:v>
      </x:c>
      <x:c r="G135" t="str">
        <x:v>Chargé de compte</x:v>
      </x:c>
      <x:c r="H135" t="str">
        <x:v>03 87 49 92 45</x:v>
      </x:c>
      <x:c r="I135" t="str">
        <x:v>06 64 58 54 68</x:v>
      </x:c>
      <x:c r="J135" t="str">
        <x:v>contact134@distributionindustriessarl.fr</x:v>
      </x:c>
      <x:c r="K135" t="str">
        <x:v>www.distributionindustriessarl.fr</x:v>
      </x:c>
      <x:c r="L135" t="str">
        <x:v>65 rue de la République</x:v>
      </x:c>
      <x:c r="M135" t="str">
        <x:v>71171</x:v>
      </x:c>
      <x:c r="N135" t="str">
        <x:v>Grenoble</x:v>
      </x:c>
      <x:c r="O135" t="str">
        <x:v>France</x:v>
      </x:c>
      <x:c r="P135" t="str">
        <x:v>FR48827133833</x:v>
      </x:c>
      <x:c r="Q135" t="str">
        <x:v>65893087790631</x:v>
      </x:c>
      <x:c r="R135" t="str">
        <x:v>15 jours</x:v>
      </x:c>
      <x:c r="S135" t="str">
        <x:v>168 h</x:v>
      </x:c>
      <x:c r="T135" t="str">
        <x:v>Retrait entrepôt</x:v>
      </x:c>
      <x:c r="U135" t="str">
        <x:v>EUR</x:v>
      </x:c>
      <x:c r="V135" s="36" t="n">
        <x:v>3.2</x:v>
      </x:c>
      <x:c r="W135" t="str">
        <x:v>À surveiller</x:v>
      </x:c>
      <x:c r="X135" t="str">
        <x:v>27/01/2026</x:v>
      </x:c>
      <x:c r="Y135" t="str">
        <x:v>Fournitures de bureau</x:v>
      </x:c>
      <x:c r="Z135" t="str">
        <x:v>Vérifier délais</x:v>
      </x:c>
    </x:row>
    <x:row r="136" ht="15" hidden="0" customHeight="1">
      <x:c r="A136" t="str">
        <x:v>FOU-0135</x:v>
      </x:c>
      <x:c r="B136" t="str">
        <x:v>Office Plus SA</x:v>
      </x:c>
      <x:c r="C136" t="str">
        <x:v>Office Plus SA FR</x:v>
      </x:c>
      <x:c r="D136" t="str">
        <x:v>Nettoyage</x:v>
      </x:c>
      <x:c r="E136" t="str">
        <x:v>Industrie</x:v>
      </x:c>
      <x:c r="F136" t="str">
        <x:v>Nicolas Lefebvre</x:v>
      </x:c>
      <x:c r="G136" t="str">
        <x:v>Directrice achats</x:v>
      </x:c>
      <x:c r="H136" t="str">
        <x:v>03 43 93 93 48</x:v>
      </x:c>
      <x:c r="I136" t="str">
        <x:v>06 34 29 76 40</x:v>
      </x:c>
      <x:c r="J136" t="str">
        <x:v>contact135@officeplussa.fr</x:v>
      </x:c>
      <x:c r="K136" t="str">
        <x:v>www.officeplussa.fr</x:v>
      </x:c>
      <x:c r="L136" t="str">
        <x:v>15 rue Nationale</x:v>
      </x:c>
      <x:c r="M136" t="str">
        <x:v>62965</x:v>
      </x:c>
      <x:c r="N136" t="str">
        <x:v>Tours</x:v>
      </x:c>
      <x:c r="O136" t="str">
        <x:v>France</x:v>
      </x:c>
      <x:c r="P136" t="str">
        <x:v>FR94443152572</x:v>
      </x:c>
      <x:c r="Q136" t="str">
        <x:v>29695348875853</x:v>
      </x:c>
      <x:c r="R136" t="str">
        <x:v>Comptant</x:v>
      </x:c>
      <x:c r="S136" t="str">
        <x:v>96 h</x:v>
      </x:c>
      <x:c r="T136" t="str">
        <x:v>Livraison express</x:v>
      </x:c>
      <x:c r="U136" t="str">
        <x:v>EUR</x:v>
      </x:c>
      <x:c r="V136" s="36" t="n">
        <x:v>2.9</x:v>
      </x:c>
      <x:c r="W136" t="str">
        <x:v>Inactif</x:v>
      </x:c>
      <x:c r="X136" t="str">
        <x:v>07/01/2026</x:v>
      </x:c>
      <x:c r="Y136" t="str">
        <x:v>Consommables imprimante</x:v>
      </x:c>
      <x:c r="Z136" t="str">
        <x:v>Négocier tarifs</x:v>
      </x:c>
    </x:row>
    <x:row r="137" ht="15" hidden="0" customHeight="1">
      <x:c r="A137" t="str">
        <x:v>FOU-0136</x:v>
      </x:c>
      <x:c r="B137" t="str">
        <x:v>Distribution Distribution Groupe</x:v>
      </x:c>
      <x:c r="C137" t="str">
        <x:v>Distribution Distribution Groupe FR</x:v>
      </x:c>
      <x:c r="D137" t="str">
        <x:v>Alimentation</x:v>
      </x:c>
      <x:c r="E137" t="str">
        <x:v>Fournitures professionnelles</x:v>
      </x:c>
      <x:c r="F137" t="str">
        <x:v>Sophie Laurent</x:v>
      </x:c>
      <x:c r="G137" t="str">
        <x:v>Service client</x:v>
      </x:c>
      <x:c r="H137" t="str">
        <x:v>04 95 55 74 48</x:v>
      </x:c>
      <x:c r="I137" t="str">
        <x:v>06 31 94 81 33</x:v>
      </x:c>
      <x:c r="J137" t="str">
        <x:v>contact136@distributiondistributiongroupe.fr</x:v>
      </x:c>
      <x:c r="K137" t="str">
        <x:v>www.distributiondistributiongroupe.fr</x:v>
      </x:c>
      <x:c r="L137" t="str">
        <x:v>76 rue Victor Hugo</x:v>
      </x:c>
      <x:c r="M137" t="str">
        <x:v>71706</x:v>
      </x:c>
      <x:c r="N137" t="str">
        <x:v>Montpellier</x:v>
      </x:c>
      <x:c r="O137" t="str">
        <x:v>France</x:v>
      </x:c>
      <x:c r="P137" t="str">
        <x:v>FR26895555607</x:v>
      </x:c>
      <x:c r="Q137" t="str">
        <x:v>88678682738600</x:v>
      </x:c>
      <x:c r="R137" t="str">
        <x:v>60 jours</x:v>
      </x:c>
      <x:c r="S137" t="str">
        <x:v>48 h</x:v>
      </x:c>
      <x:c r="T137" t="str">
        <x:v>Colissimo</x:v>
      </x:c>
      <x:c r="U137" t="str">
        <x:v>EUR</x:v>
      </x:c>
      <x:c r="V137" s="36" t="n">
        <x:v>3.6</x:v>
      </x:c>
      <x:c r="W137" t="str">
        <x:v>Actif</x:v>
      </x:c>
      <x:c r="X137" t="str">
        <x:v>27/03/2026</x:v>
      </x:c>
      <x:c r="Y137" t="str">
        <x:v>Matériel informatique</x:v>
      </x:c>
      <x:c r="Z137" t="str">
        <x:v>Bon partenaire</x:v>
      </x:c>
    </x:row>
    <x:row r="138" ht="15" hidden="0" customHeight="1">
      <x:c r="A138" t="str">
        <x:v>FOU-0137</x:v>
      </x:c>
      <x:c r="B138" t="str">
        <x:v>Market Office SA</x:v>
      </x:c>
      <x:c r="C138" t="str">
        <x:v>Market Office SA FR</x:v>
      </x:c>
      <x:c r="D138" t="str">
        <x:v>Textile</x:v>
      </x:c>
      <x:c r="E138" t="str">
        <x:v>Industrie</x:v>
      </x:c>
      <x:c r="F138" t="str">
        <x:v>Hugo Garcia</x:v>
      </x:c>
      <x:c r="G138" t="str">
        <x:v>Account Manager</x:v>
      </x:c>
      <x:c r="H138" t="str">
        <x:v>01 70 16 91 84</x:v>
      </x:c>
      <x:c r="I138" t="str">
        <x:v>06 84 89 19 70</x:v>
      </x:c>
      <x:c r="J138" t="str">
        <x:v>contact137@marketofficesa.fr</x:v>
      </x:c>
      <x:c r="K138" t="str">
        <x:v>www.marketofficesa.fr</x:v>
      </x:c>
      <x:c r="L138" t="str">
        <x:v>50 rue Nationale</x:v>
      </x:c>
      <x:c r="M138" t="str">
        <x:v>25704</x:v>
      </x:c>
      <x:c r="N138" t="str">
        <x:v>Toulouse</x:v>
      </x:c>
      <x:c r="O138" t="str">
        <x:v>France</x:v>
      </x:c>
      <x:c r="P138" t="str">
        <x:v>FR97509814203</x:v>
      </x:c>
      <x:c r="Q138" t="str">
        <x:v>51989875924752</x:v>
      </x:c>
      <x:c r="R138" t="str">
        <x:v>30 jours</x:v>
      </x:c>
      <x:c r="S138" t="str">
        <x:v>72 h</x:v>
      </x:c>
      <x:c r="T138" t="str">
        <x:v>Palette</x:v>
      </x:c>
      <x:c r="U138" t="str">
        <x:v>EUR</x:v>
      </x:c>
      <x:c r="V138" s="36" t="n">
        <x:v>3.4</x:v>
      </x:c>
      <x:c r="W138" t="str">
        <x:v>À surveiller</x:v>
      </x:c>
      <x:c r="X138" t="str">
        <x:v>14/01/2026</x:v>
      </x:c>
      <x:c r="Y138" t="str">
        <x:v>Cartons et emballages</x:v>
      </x:c>
      <x:c r="Z138" t="str">
        <x:v>Bon partenaire</x:v>
      </x:c>
    </x:row>
    <x:row r="139" ht="15" hidden="0" customHeight="1">
      <x:c r="A139" t="str">
        <x:v>FOU-0138</x:v>
      </x:c>
      <x:c r="B139" t="str">
        <x:v>Distribution Concept Groupe</x:v>
      </x:c>
      <x:c r="C139" t="str">
        <x:v>Distribution Concept Groupe FR</x:v>
      </x:c>
      <x:c r="D139" t="str">
        <x:v>Emballage</x:v>
      </x:c>
      <x:c r="E139" t="str">
        <x:v>Commerce de gros</x:v>
      </x:c>
      <x:c r="F139" t="str">
        <x:v>Marie Richard</x:v>
      </x:c>
      <x:c r="G139" t="str">
        <x:v>Directrice achats</x:v>
      </x:c>
      <x:c r="H139" t="str">
        <x:v>01 10 67 45 36</x:v>
      </x:c>
      <x:c r="I139" t="str">
        <x:v>06 31 83 30 72</x:v>
      </x:c>
      <x:c r="J139" t="str">
        <x:v>contact138@distributionconceptgroupe.fr</x:v>
      </x:c>
      <x:c r="K139" t="str">
        <x:v>www.distributionconceptgroupe.fr</x:v>
      </x:c>
      <x:c r="L139" t="str">
        <x:v>23 rue de la République</x:v>
      </x:c>
      <x:c r="M139" t="str">
        <x:v>90541</x:v>
      </x:c>
      <x:c r="N139" t="str">
        <x:v>Nantes</x:v>
      </x:c>
      <x:c r="O139" t="str">
        <x:v>France</x:v>
      </x:c>
      <x:c r="P139" t="str">
        <x:v>FR65780202067</x:v>
      </x:c>
      <x:c r="Q139" t="str">
        <x:v>66772722019237</x:v>
      </x:c>
      <x:c r="R139" t="str">
        <x:v>15 jours</x:v>
      </x:c>
      <x:c r="S139" t="str">
        <x:v>24 h</x:v>
      </x:c>
      <x:c r="T139" t="str">
        <x:v>Palette</x:v>
      </x:c>
      <x:c r="U139" t="str">
        <x:v>EUR</x:v>
      </x:c>
      <x:c r="V139" s="36" t="n">
        <x:v>3.9</x:v>
      </x:c>
      <x:c r="W139" t="str">
        <x:v>Actif</x:v>
      </x:c>
      <x:c r="X139" t="str">
        <x:v>03/05/2026</x:v>
      </x:c>
      <x:c r="Y139" t="str">
        <x:v>Équipements de sécurité</x:v>
      </x:c>
      <x:c r="Z139" t="str">
        <x:v>RAS</x:v>
      </x:c>
    </x:row>
    <x:row r="140" ht="15" hidden="0" customHeight="1">
      <x:c r="A140" t="str">
        <x:v>FOU-0139</x:v>
      </x:c>
      <x:c r="B140" t="str">
        <x:v>Expert Market SA</x:v>
      </x:c>
      <x:c r="C140" t="str">
        <x:v>Expert Market SA FR</x:v>
      </x:c>
      <x:c r="D140" t="str">
        <x:v>Informatique</x:v>
      </x:c>
      <x:c r="E140" t="str">
        <x:v>Fournitures professionnelles</x:v>
      </x:c>
      <x:c r="F140" t="str">
        <x:v>Julien Bertrand</x:v>
      </x:c>
      <x:c r="G140" t="str">
        <x:v>Responsable commercial</x:v>
      </x:c>
      <x:c r="H140" t="str">
        <x:v>02 38 98 54 49</x:v>
      </x:c>
      <x:c r="I140" t="str">
        <x:v>06 26 23 59 74</x:v>
      </x:c>
      <x:c r="J140" t="str">
        <x:v>contact139@expertmarketsa.fr</x:v>
      </x:c>
      <x:c r="K140" t="str">
        <x:v>www.expertmarketsa.fr</x:v>
      </x:c>
      <x:c r="L140" t="str">
        <x:v>79 rue de la République</x:v>
      </x:c>
      <x:c r="M140" t="str">
        <x:v>18557</x:v>
      </x:c>
      <x:c r="N140" t="str">
        <x:v>Rennes</x:v>
      </x:c>
      <x:c r="O140" t="str">
        <x:v>France</x:v>
      </x:c>
      <x:c r="P140" t="str">
        <x:v>FR15420192227</x:v>
      </x:c>
      <x:c r="Q140" t="str">
        <x:v>50930816982763</x:v>
      </x:c>
      <x:c r="R140" t="str">
        <x:v>30 jours</x:v>
      </x:c>
      <x:c r="S140" t="str">
        <x:v>120 h</x:v>
      </x:c>
      <x:c r="T140" t="str">
        <x:v>Palette</x:v>
      </x:c>
      <x:c r="U140" t="str">
        <x:v>EUR</x:v>
      </x:c>
      <x:c r="V140" s="36" t="n">
        <x:v>3.2</x:v>
      </x:c>
      <x:c r="W140" t="str">
        <x:v>À surveiller</x:v>
      </x:c>
      <x:c r="X140" t="str">
        <x:v>14/05/2026</x:v>
      </x:c>
      <x:c r="Y140" t="str">
        <x:v>Textiles professionnels</x:v>
      </x:c>
      <x:c r="Z140" t="str">
        <x:v>Vérifier délais</x:v>
      </x:c>
    </x:row>
    <x:row r="141" ht="15" hidden="0" customHeight="1">
      <x:c r="A141" t="str">
        <x:v>FOU-0140</x:v>
      </x:c>
      <x:c r="B141" t="str">
        <x:v>Global Logistique SAS</x:v>
      </x:c>
      <x:c r="C141" t="str">
        <x:v>Global Logistique SAS FR</x:v>
      </x:c>
      <x:c r="D141" t="str">
        <x:v>Textile</x:v>
      </x:c>
      <x:c r="E141" t="str">
        <x:v>Distribution</x:v>
      </x:c>
      <x:c r="F141" t="str">
        <x:v>Julie Bertrand</x:v>
      </x:c>
      <x:c r="G141" t="str">
        <x:v>Responsable commercial</x:v>
      </x:c>
      <x:c r="H141" t="str">
        <x:v>02 38 26 37 12</x:v>
      </x:c>
      <x:c r="I141" t="str">
        <x:v>06 85 74 31 25</x:v>
      </x:c>
      <x:c r="J141" t="str">
        <x:v>contact140@globallogistiquesas.fr</x:v>
      </x:c>
      <x:c r="K141" t="str">
        <x:v>www.globallogistiquesas.fr</x:v>
      </x:c>
      <x:c r="L141" t="str">
        <x:v>94 rue Victor Hugo</x:v>
      </x:c>
      <x:c r="M141" t="str">
        <x:v>59177</x:v>
      </x:c>
      <x:c r="N141" t="str">
        <x:v>Lille</x:v>
      </x:c>
      <x:c r="O141" t="str">
        <x:v>France</x:v>
      </x:c>
      <x:c r="P141" t="str">
        <x:v>FR91374651533</x:v>
      </x:c>
      <x:c r="Q141" t="str">
        <x:v>85259729452592</x:v>
      </x:c>
      <x:c r="R141" t="str">
        <x:v>45 jours</x:v>
      </x:c>
      <x:c r="S141" t="str">
        <x:v>72 h</x:v>
      </x:c>
      <x:c r="T141" t="str">
        <x:v>Retrait entrepôt</x:v>
      </x:c>
      <x:c r="U141" t="str">
        <x:v>EUR</x:v>
      </x:c>
      <x:c r="V141" s="36" t="n">
        <x:v>4.5</x:v>
      </x:c>
      <x:c r="W141" t="str">
        <x:v>Actif</x:v>
      </x:c>
      <x:c r="X141" t="str">
        <x:v>13/01/2026</x:v>
      </x:c>
      <x:c r="Y141" t="str">
        <x:v>Textiles professionnels</x:v>
      </x:c>
      <x:c r="Z141" t="str">
        <x:v>RAS</x:v>
      </x:c>
    </x:row>
    <x:row r="142" ht="15" hidden="0" customHeight="1">
      <x:c r="A142" t="str">
        <x:v>FOU-0141</x:v>
      </x:c>
      <x:c r="B142" t="str">
        <x:v>Logistique Office SARL</x:v>
      </x:c>
      <x:c r="C142" t="str">
        <x:v>Logistique Office SARL FR</x:v>
      </x:c>
      <x:c r="D142" t="str">
        <x:v>Nettoyage</x:v>
      </x:c>
      <x:c r="E142" t="str">
        <x:v>Industrie</x:v>
      </x:c>
      <x:c r="F142" t="str">
        <x:v>Sophie Michel</x:v>
      </x:c>
      <x:c r="G142" t="str">
        <x:v>Account Manager</x:v>
      </x:c>
      <x:c r="H142" t="str">
        <x:v>02 36 98 97 90</x:v>
      </x:c>
      <x:c r="I142" t="str">
        <x:v>06 11 48 63 94</x:v>
      </x:c>
      <x:c r="J142" t="str">
        <x:v>contact141@logistiqueofficesarl.fr</x:v>
      </x:c>
      <x:c r="K142" t="str">
        <x:v>www.logistiqueofficesarl.fr</x:v>
      </x:c>
      <x:c r="L142" t="str">
        <x:v>26 rue Nationale</x:v>
      </x:c>
      <x:c r="M142" t="str">
        <x:v>45386</x:v>
      </x:c>
      <x:c r="N142" t="str">
        <x:v>Lyon</x:v>
      </x:c>
      <x:c r="O142" t="str">
        <x:v>France</x:v>
      </x:c>
      <x:c r="P142" t="str">
        <x:v>FR89750294914</x:v>
      </x:c>
      <x:c r="Q142" t="str">
        <x:v>29304592624981</x:v>
      </x:c>
      <x:c r="R142" t="str">
        <x:v>Comptant</x:v>
      </x:c>
      <x:c r="S142" t="str">
        <x:v>96 h</x:v>
      </x:c>
      <x:c r="T142" t="str">
        <x:v>Palette</x:v>
      </x:c>
      <x:c r="U142" t="str">
        <x:v>EUR</x:v>
      </x:c>
      <x:c r="V142" s="36" t="n">
        <x:v>3.8</x:v>
      </x:c>
      <x:c r="W142" t="str">
        <x:v>Actif</x:v>
      </x:c>
      <x:c r="X142" t="str">
        <x:v>27/01/2026</x:v>
      </x:c>
      <x:c r="Y142" t="str">
        <x:v>Accessoires logistiques</x:v>
      </x:c>
      <x:c r="Z142" t="str">
        <x:v>Vérifier délais</x:v>
      </x:c>
    </x:row>
    <x:row r="143" ht="15" hidden="0" customHeight="1">
      <x:c r="A143" t="str">
        <x:v>FOU-0142</x:v>
      </x:c>
      <x:c r="B143" t="str">
        <x:v>France Technic SARL</x:v>
      </x:c>
      <x:c r="C143" t="str">
        <x:v>France Technic SARL FR</x:v>
      </x:c>
      <x:c r="D143" t="str">
        <x:v>Bureau</x:v>
      </x:c>
      <x:c r="E143" t="str">
        <x:v>Commerce de gros</x:v>
      </x:c>
      <x:c r="F143" t="str">
        <x:v>Maxime Petit</x:v>
      </x:c>
      <x:c r="G143" t="str">
        <x:v>Directrice achats</x:v>
      </x:c>
      <x:c r="H143" t="str">
        <x:v>04 47 30 15 80</x:v>
      </x:c>
      <x:c r="I143" t="str">
        <x:v>06 73 36 98 71</x:v>
      </x:c>
      <x:c r="J143" t="str">
        <x:v>contact142@francetechnicsarl.fr</x:v>
      </x:c>
      <x:c r="K143" t="str">
        <x:v>www.francetechnicsarl.fr</x:v>
      </x:c>
      <x:c r="L143" t="str">
        <x:v>85 rue de la République</x:v>
      </x:c>
      <x:c r="M143" t="str">
        <x:v>10358</x:v>
      </x:c>
      <x:c r="N143" t="str">
        <x:v>Bordeaux</x:v>
      </x:c>
      <x:c r="O143" t="str">
        <x:v>France</x:v>
      </x:c>
      <x:c r="P143" t="str">
        <x:v>FR11821160591</x:v>
      </x:c>
      <x:c r="Q143" t="str">
        <x:v>30991627336217</x:v>
      </x:c>
      <x:c r="R143" t="str">
        <x:v>60 jours</x:v>
      </x:c>
      <x:c r="S143" t="str">
        <x:v>48 h</x:v>
      </x:c>
      <x:c r="T143" t="str">
        <x:v>Transporteur</x:v>
      </x:c>
      <x:c r="U143" t="str">
        <x:v>EUR</x:v>
      </x:c>
      <x:c r="V143" s="36" t="n">
        <x:v>4.5</x:v>
      </x:c>
      <x:c r="W143" t="str">
        <x:v>Actif</x:v>
      </x:c>
      <x:c r="X143" t="str">
        <x:v>11/05/2026</x:v>
      </x:c>
      <x:c r="Y143" t="str">
        <x:v>Matériel informatique</x:v>
      </x:c>
      <x:c r="Z143" t="str">
        <x:v>RAS</x:v>
      </x:c>
    </x:row>
    <x:row r="144" ht="15" hidden="0" customHeight="1">
      <x:c r="A144" t="str">
        <x:v>FOU-0143</x:v>
      </x:c>
      <x:c r="B144" t="str">
        <x:v>Expert Services SA</x:v>
      </x:c>
      <x:c r="C144" t="str">
        <x:v>Expert Services SA FR</x:v>
      </x:c>
      <x:c r="D144" t="str">
        <x:v>Alimentation</x:v>
      </x:c>
      <x:c r="E144" t="str">
        <x:v>Industrie</x:v>
      </x:c>
      <x:c r="F144" t="str">
        <x:v>Claire Moreau</x:v>
      </x:c>
      <x:c r="G144" t="str">
        <x:v>Directrice achats</x:v>
      </x:c>
      <x:c r="H144" t="str">
        <x:v>03 64 24 22 15</x:v>
      </x:c>
      <x:c r="I144" t="str">
        <x:v>06 11 27 94 92</x:v>
      </x:c>
      <x:c r="J144" t="str">
        <x:v>contact143@expertservicessa.fr</x:v>
      </x:c>
      <x:c r="K144" t="str">
        <x:v>www.expertservicessa.fr</x:v>
      </x:c>
      <x:c r="L144" t="str">
        <x:v>44 rue Pasteur</x:v>
      </x:c>
      <x:c r="M144" t="str">
        <x:v>56861</x:v>
      </x:c>
      <x:c r="N144" t="str">
        <x:v>Grenoble</x:v>
      </x:c>
      <x:c r="O144" t="str">
        <x:v>France</x:v>
      </x:c>
      <x:c r="P144" t="str">
        <x:v>FR66767660223</x:v>
      </x:c>
      <x:c r="Q144" t="str">
        <x:v>23081323919183</x:v>
      </x:c>
      <x:c r="R144" t="str">
        <x:v>Comptant</x:v>
      </x:c>
      <x:c r="S144" t="str">
        <x:v>24 h</x:v>
      </x:c>
      <x:c r="T144" t="str">
        <x:v>Chronopost</x:v>
      </x:c>
      <x:c r="U144" t="str">
        <x:v>EUR</x:v>
      </x:c>
      <x:c r="V144" s="36" t="n">
        <x:v>4.6</x:v>
      </x:c>
      <x:c r="W144" t="str">
        <x:v>Actif</x:v>
      </x:c>
      <x:c r="X144" t="str">
        <x:v>29/03/2026</x:v>
      </x:c>
      <x:c r="Y144" t="str">
        <x:v>Cartons et emballages</x:v>
      </x:c>
      <x:c r="Z144" t="str">
        <x:v>RAS</x:v>
      </x:c>
    </x:row>
    <x:row r="145" ht="15" hidden="0" customHeight="1">
      <x:c r="A145" t="str">
        <x:v>FOU-0144</x:v>
      </x:c>
      <x:c r="B145" t="str">
        <x:v>Services Direct Groupe</x:v>
      </x:c>
      <x:c r="C145" t="str">
        <x:v>Services Direct Groupe FR</x:v>
      </x:c>
      <x:c r="D145" t="str">
        <x:v>Maintenance</x:v>
      </x:c>
      <x:c r="E145" t="str">
        <x:v>Commerce de gros</x:v>
      </x:c>
      <x:c r="F145" t="str">
        <x:v>Maxime Garcia</x:v>
      </x:c>
      <x:c r="G145" t="str">
        <x:v>Responsable commercial</x:v>
      </x:c>
      <x:c r="H145" t="str">
        <x:v>02 23 63 85 71</x:v>
      </x:c>
      <x:c r="I145" t="str">
        <x:v>06 82 96 66 33</x:v>
      </x:c>
      <x:c r="J145" t="str">
        <x:v>contact144@servicesdirectgroupe.fr</x:v>
      </x:c>
      <x:c r="K145" t="str">
        <x:v>www.servicesdirectgroupe.fr</x:v>
      </x:c>
      <x:c r="L145" t="str">
        <x:v>98 rue Pasteur</x:v>
      </x:c>
      <x:c r="M145" t="str">
        <x:v>90131</x:v>
      </x:c>
      <x:c r="N145" t="str">
        <x:v>Lille</x:v>
      </x:c>
      <x:c r="O145" t="str">
        <x:v>France</x:v>
      </x:c>
      <x:c r="P145" t="str">
        <x:v>FR13834937767</x:v>
      </x:c>
      <x:c r="Q145" t="str">
        <x:v>28390585086266</x:v>
      </x:c>
      <x:c r="R145" t="str">
        <x:v>45 jours</x:v>
      </x:c>
      <x:c r="S145" t="str">
        <x:v>168 h</x:v>
      </x:c>
      <x:c r="T145" t="str">
        <x:v>Palette</x:v>
      </x:c>
      <x:c r="U145" t="str">
        <x:v>EUR</x:v>
      </x:c>
      <x:c r="V145" s="36" t="n">
        <x:v>4.7</x:v>
      </x:c>
      <x:c r="W145" t="str">
        <x:v>Actif</x:v>
      </x:c>
      <x:c r="X145" t="str">
        <x:v>05/05/2026</x:v>
      </x:c>
      <x:c r="Y145" t="str">
        <x:v>Matériel informatique</x:v>
      </x:c>
      <x:c r="Z145" t="str">
        <x:v>Contrat à renouveler</x:v>
      </x:c>
    </x:row>
    <x:row r="146" ht="15" hidden="0" customHeight="1">
      <x:c r="A146" t="str">
        <x:v>FOU-0145</x:v>
      </x:c>
      <x:c r="B146" t="str">
        <x:v>France Direct SA</x:v>
      </x:c>
      <x:c r="C146" t="str">
        <x:v>France Direct SA FR</x:v>
      </x:c>
      <x:c r="D146" t="str">
        <x:v>Marketing</x:v>
      </x:c>
      <x:c r="E146" t="str">
        <x:v>Fournitures professionnelles</x:v>
      </x:c>
      <x:c r="F146" t="str">
        <x:v>Julien Michel</x:v>
      </x:c>
      <x:c r="G146" t="str">
        <x:v>Directrice achats</x:v>
      </x:c>
      <x:c r="H146" t="str">
        <x:v>05 76 98 99 89</x:v>
      </x:c>
      <x:c r="I146" t="str">
        <x:v>06 22 65 94 41</x:v>
      </x:c>
      <x:c r="J146" t="str">
        <x:v>contact145@francedirectsa.fr</x:v>
      </x:c>
      <x:c r="K146" t="str">
        <x:v>www.francedirectsa.fr</x:v>
      </x:c>
      <x:c r="L146" t="str">
        <x:v>124 rue Pasteur</x:v>
      </x:c>
      <x:c r="M146" t="str">
        <x:v>94070</x:v>
      </x:c>
      <x:c r="N146" t="str">
        <x:v>Paris</x:v>
      </x:c>
      <x:c r="O146" t="str">
        <x:v>France</x:v>
      </x:c>
      <x:c r="P146" t="str">
        <x:v>FR59259616499</x:v>
      </x:c>
      <x:c r="Q146" t="str">
        <x:v>96260070738273</x:v>
      </x:c>
      <x:c r="R146" t="str">
        <x:v>60 jours</x:v>
      </x:c>
      <x:c r="S146" t="str">
        <x:v>168 h</x:v>
      </x:c>
      <x:c r="T146" t="str">
        <x:v>Transporteur</x:v>
      </x:c>
      <x:c r="U146" t="str">
        <x:v>EUR</x:v>
      </x:c>
      <x:c r="V146" s="36" t="n">
        <x:v>4.1</x:v>
      </x:c>
      <x:c r="W146" t="str">
        <x:v>Actif</x:v>
      </x:c>
      <x:c r="X146" t="str">
        <x:v>03/01/2026</x:v>
      </x:c>
      <x:c r="Y146" t="str">
        <x:v>Cartons et emballages</x:v>
      </x:c>
      <x:c r="Z146" t="str">
        <x:v>Vérifier délais</x:v>
      </x:c>
    </x:row>
    <x:row r="147" ht="15" hidden="0" customHeight="1">
      <x:c r="A147" t="str">
        <x:v>FOU-0146</x:v>
      </x:c>
      <x:c r="B147" t="str">
        <x:v>Services Office SAS</x:v>
      </x:c>
      <x:c r="C147" t="str">
        <x:v>Services Office SAS FR</x:v>
      </x:c>
      <x:c r="D147" t="str">
        <x:v>Marketing</x:v>
      </x:c>
      <x:c r="E147" t="str">
        <x:v>Industrie</x:v>
      </x:c>
      <x:c r="F147" t="str">
        <x:v>Camille Garcia</x:v>
      </x:c>
      <x:c r="G147" t="str">
        <x:v>Responsable commercial</x:v>
      </x:c>
      <x:c r="H147" t="str">
        <x:v>05 38 80 92 58</x:v>
      </x:c>
      <x:c r="I147" t="str">
        <x:v>06 61 40 20 68</x:v>
      </x:c>
      <x:c r="J147" t="str">
        <x:v>contact146@servicesofficesas.fr</x:v>
      </x:c>
      <x:c r="K147" t="str">
        <x:v>www.servicesofficesas.fr</x:v>
      </x:c>
      <x:c r="L147" t="str">
        <x:v>114 rue Nationale</x:v>
      </x:c>
      <x:c r="M147" t="str">
        <x:v>68733</x:v>
      </x:c>
      <x:c r="N147" t="str">
        <x:v>Tours</x:v>
      </x:c>
      <x:c r="O147" t="str">
        <x:v>France</x:v>
      </x:c>
      <x:c r="P147" t="str">
        <x:v>FR21635213213</x:v>
      </x:c>
      <x:c r="Q147" t="str">
        <x:v>54480601460347</x:v>
      </x:c>
      <x:c r="R147" t="str">
        <x:v>45 jours</x:v>
      </x:c>
      <x:c r="S147" t="str">
        <x:v>72 h</x:v>
      </x:c>
      <x:c r="T147" t="str">
        <x:v>Transporteur</x:v>
      </x:c>
      <x:c r="U147" t="str">
        <x:v>EUR</x:v>
      </x:c>
      <x:c r="V147" s="36" t="n">
        <x:v>3.3</x:v>
      </x:c>
      <x:c r="W147" t="str">
        <x:v>À surveiller</x:v>
      </x:c>
      <x:c r="X147" t="str">
        <x:v>08/05/2026</x:v>
      </x:c>
      <x:c r="Y147" t="str">
        <x:v>Fournitures de bureau</x:v>
      </x:c>
      <x:c r="Z147" t="str">
        <x:v>RAS</x:v>
      </x:c>
    </x:row>
    <x:row r="148" ht="15" hidden="0" customHeight="1">
      <x:c r="A148" t="str">
        <x:v>FOU-0147</x:v>
      </x:c>
      <x:c r="B148" t="str">
        <x:v>Pro Industries SARL</x:v>
      </x:c>
      <x:c r="C148" t="str">
        <x:v>Pro Industries SARL FR</x:v>
      </x:c>
      <x:c r="D148" t="str">
        <x:v>Maintenance</x:v>
      </x:c>
      <x:c r="E148" t="str">
        <x:v>Prestations techniques</x:v>
      </x:c>
      <x:c r="F148" t="str">
        <x:v>Camille Garcia</x:v>
      </x:c>
      <x:c r="G148" t="str">
        <x:v>Chargé de compte</x:v>
      </x:c>
      <x:c r="H148" t="str">
        <x:v>04 53 56 16 38</x:v>
      </x:c>
      <x:c r="I148" t="str">
        <x:v>06 68 52 81 89</x:v>
      </x:c>
      <x:c r="J148" t="str">
        <x:v>contact147@proindustriessarl.fr</x:v>
      </x:c>
      <x:c r="K148" t="str">
        <x:v>www.proindustriessarl.fr</x:v>
      </x:c>
      <x:c r="L148" t="str">
        <x:v>122 rue Pasteur</x:v>
      </x:c>
      <x:c r="M148" t="str">
        <x:v>69314</x:v>
      </x:c>
      <x:c r="N148" t="str">
        <x:v>Lille</x:v>
      </x:c>
      <x:c r="O148" t="str">
        <x:v>France</x:v>
      </x:c>
      <x:c r="P148" t="str">
        <x:v>FR24204622201</x:v>
      </x:c>
      <x:c r="Q148" t="str">
        <x:v>10305895074616</x:v>
      </x:c>
      <x:c r="R148" t="str">
        <x:v>60 jours</x:v>
      </x:c>
      <x:c r="S148" t="str">
        <x:v>120 h</x:v>
      </x:c>
      <x:c r="T148" t="str">
        <x:v>Chronopost</x:v>
      </x:c>
      <x:c r="U148" t="str">
        <x:v>EUR</x:v>
      </x:c>
      <x:c r="V148" s="36" t="n">
        <x:v>4.2</x:v>
      </x:c>
      <x:c r="W148" t="str">
        <x:v>Actif</x:v>
      </x:c>
      <x:c r="X148" t="str">
        <x:v>01/04/2026</x:v>
      </x:c>
      <x:c r="Y148" t="str">
        <x:v>Mobilier professionnel</x:v>
      </x:c>
      <x:c r="Z148" t="str">
        <x:v>Vérifier délais</x:v>
      </x:c>
    </x:row>
    <x:row r="149" ht="15" hidden="0" customHeight="1">
      <x:c r="A149" t="str">
        <x:v>FOU-0148</x:v>
      </x:c>
      <x:c r="B149" t="str">
        <x:v>Market France SARL</x:v>
      </x:c>
      <x:c r="C149" t="str">
        <x:v>Market France SARL FR</x:v>
      </x:c>
      <x:c r="D149" t="str">
        <x:v>Mobilier</x:v>
      </x:c>
      <x:c r="E149" t="str">
        <x:v>Industrie</x:v>
      </x:c>
      <x:c r="F149" t="str">
        <x:v>Thomas Moreau</x:v>
      </x:c>
      <x:c r="G149" t="str">
        <x:v>Service client</x:v>
      </x:c>
      <x:c r="H149" t="str">
        <x:v>02 34 25 60 37</x:v>
      </x:c>
      <x:c r="I149" t="str">
        <x:v>06 68 34 53 23</x:v>
      </x:c>
      <x:c r="J149" t="str">
        <x:v>contact148@marketfrancesarl.fr</x:v>
      </x:c>
      <x:c r="K149" t="str">
        <x:v>www.marketfrancesarl.fr</x:v>
      </x:c>
      <x:c r="L149" t="str">
        <x:v>107 rue Victor Hugo</x:v>
      </x:c>
      <x:c r="M149" t="str">
        <x:v>93000</x:v>
      </x:c>
      <x:c r="N149" t="str">
        <x:v>Nantes</x:v>
      </x:c>
      <x:c r="O149" t="str">
        <x:v>France</x:v>
      </x:c>
      <x:c r="P149" t="str">
        <x:v>FR96732231115</x:v>
      </x:c>
      <x:c r="Q149" t="str">
        <x:v>73406137279345</x:v>
      </x:c>
      <x:c r="R149" t="str">
        <x:v>15 jours</x:v>
      </x:c>
      <x:c r="S149" t="str">
        <x:v>168 h</x:v>
      </x:c>
      <x:c r="T149" t="str">
        <x:v>Palette</x:v>
      </x:c>
      <x:c r="U149" t="str">
        <x:v>EUR</x:v>
      </x:c>
      <x:c r="V149" s="36" t="n">
        <x:v>4.4</x:v>
      </x:c>
      <x:c r="W149" t="str">
        <x:v>Actif</x:v>
      </x:c>
      <x:c r="X149" t="str">
        <x:v>18/06/2026</x:v>
      </x:c>
      <x:c r="Y149" t="str">
        <x:v>Textiles professionnels</x:v>
      </x:c>
      <x:c r="Z149" t="str">
        <x:v>Vérifier délais</x:v>
      </x:c>
    </x:row>
    <x:row r="150" ht="15" hidden="0" customHeight="1">
      <x:c r="A150" t="str">
        <x:v>FOU-0149</x:v>
      </x:c>
      <x:c r="B150" t="str">
        <x:v>Pro Industries SARL</x:v>
      </x:c>
      <x:c r="C150" t="str">
        <x:v>Pro Industries SARL FR</x:v>
      </x:c>
      <x:c r="D150" t="str">
        <x:v>Logistique</x:v>
      </x:c>
      <x:c r="E150" t="str">
        <x:v>Commerce de gros</x:v>
      </x:c>
      <x:c r="F150" t="str">
        <x:v>Hugo David</x:v>
      </x:c>
      <x:c r="G150" t="str">
        <x:v>Service client</x:v>
      </x:c>
      <x:c r="H150" t="str">
        <x:v>02 26 23 59 94</x:v>
      </x:c>
      <x:c r="I150" t="str">
        <x:v>06 86 87 51 74</x:v>
      </x:c>
      <x:c r="J150" t="str">
        <x:v>contact149@proindustriessarl.fr</x:v>
      </x:c>
      <x:c r="K150" t="str">
        <x:v>www.proindustriessarl.fr</x:v>
      </x:c>
      <x:c r="L150" t="str">
        <x:v>99 rue des Entrepreneurs</x:v>
      </x:c>
      <x:c r="M150" t="str">
        <x:v>89822</x:v>
      </x:c>
      <x:c r="N150" t="str">
        <x:v>Strasbourg</x:v>
      </x:c>
      <x:c r="O150" t="str">
        <x:v>France</x:v>
      </x:c>
      <x:c r="P150" t="str">
        <x:v>FR98918593554</x:v>
      </x:c>
      <x:c r="Q150" t="str">
        <x:v>48505447986132</x:v>
      </x:c>
      <x:c r="R150" t="str">
        <x:v>60 jours</x:v>
      </x:c>
      <x:c r="S150" t="str">
        <x:v>96 h</x:v>
      </x:c>
      <x:c r="T150" t="str">
        <x:v>Palette</x:v>
      </x:c>
      <x:c r="U150" t="str">
        <x:v>EUR</x:v>
      </x:c>
      <x:c r="V150" s="36" t="n">
        <x:v>4.8</x:v>
      </x:c>
      <x:c r="W150" t="str">
        <x:v>Actif</x:v>
      </x:c>
      <x:c r="X150" t="str">
        <x:v>29/03/2026</x:v>
      </x:c>
      <x:c r="Y150" t="str">
        <x:v>Mobilier professionnel</x:v>
      </x:c>
      <x:c r="Z150" t="str">
        <x:v>Contrat à renouveler</x:v>
      </x:c>
    </x:row>
    <x:row r="151" ht="15" hidden="0" customHeight="1">
      <x:c r="A151" t="str">
        <x:v>FOU-0150</x:v>
      </x:c>
      <x:c r="B151" t="str">
        <x:v>Distribution Concept SA</x:v>
      </x:c>
      <x:c r="C151" t="str">
        <x:v>Distribution Concept SA FR</x:v>
      </x:c>
      <x:c r="D151" t="str">
        <x:v>Logistique</x:v>
      </x:c>
      <x:c r="E151" t="str">
        <x:v>Commerce de gros</x:v>
      </x:c>
      <x:c r="F151" t="str">
        <x:v>Julie Michel</x:v>
      </x:c>
      <x:c r="G151" t="str">
        <x:v>Service client</x:v>
      </x:c>
      <x:c r="H151" t="str">
        <x:v>03 97 54 96 26</x:v>
      </x:c>
      <x:c r="I151" t="str">
        <x:v>06 93 32 74 79</x:v>
      </x:c>
      <x:c r="J151" t="str">
        <x:v>contact150@distributionconceptsa.fr</x:v>
      </x:c>
      <x:c r="K151" t="str">
        <x:v>www.distributionconceptsa.fr</x:v>
      </x:c>
      <x:c r="L151" t="str">
        <x:v>83 rue Victor Hugo</x:v>
      </x:c>
      <x:c r="M151" t="str">
        <x:v>56168</x:v>
      </x:c>
      <x:c r="N151" t="str">
        <x:v>Marseille</x:v>
      </x:c>
      <x:c r="O151" t="str">
        <x:v>France</x:v>
      </x:c>
      <x:c r="P151" t="str">
        <x:v>FR81615793279</x:v>
      </x:c>
      <x:c r="Q151" t="str">
        <x:v>90309801634490</x:v>
      </x:c>
      <x:c r="R151" t="str">
        <x:v>60 jours</x:v>
      </x:c>
      <x:c r="S151" t="str">
        <x:v>168 h</x:v>
      </x:c>
      <x:c r="T151" t="str">
        <x:v>Livraison express</x:v>
      </x:c>
      <x:c r="U151" t="str">
        <x:v>EUR</x:v>
      </x:c>
      <x:c r="V151" s="36" t="n">
        <x:v>3.3</x:v>
      </x:c>
      <x:c r="W151" t="str">
        <x:v>À surveiller</x:v>
      </x:c>
      <x:c r="X151" t="str">
        <x:v>17/04/2026</x:v>
      </x:c>
      <x:c r="Y151" t="str">
        <x:v>Accessoires logistiques</x:v>
      </x:c>
      <x:c r="Z151" t="str">
        <x:v>Négocier tarifs</x:v>
      </x:c>
    </x:row>
    <x:row r="152" ht="15" hidden="0" customHeight="1">
      <x:c r="A152" t="str">
        <x:v>FOU-0151</x:v>
      </x:c>
      <x:c r="B152" t="str">
        <x:v>Pro Industries SARL</x:v>
      </x:c>
      <x:c r="C152" t="str">
        <x:v>Pro Industries SARL FR</x:v>
      </x:c>
      <x:c r="D152" t="str">
        <x:v>Maintenance</x:v>
      </x:c>
      <x:c r="E152" t="str">
        <x:v>Commerce de gros</x:v>
      </x:c>
      <x:c r="F152" t="str">
        <x:v>Julien Durand</x:v>
      </x:c>
      <x:c r="G152" t="str">
        <x:v>Directrice achats</x:v>
      </x:c>
      <x:c r="H152" t="str">
        <x:v>03 28 17 98 47</x:v>
      </x:c>
      <x:c r="I152" t="str">
        <x:v>06 36 79 14 55</x:v>
      </x:c>
      <x:c r="J152" t="str">
        <x:v>contact151@proindustriessarl.fr</x:v>
      </x:c>
      <x:c r="K152" t="str">
        <x:v>www.proindustriessarl.fr</x:v>
      </x:c>
      <x:c r="L152" t="str">
        <x:v>116 rue Victor Hugo</x:v>
      </x:c>
      <x:c r="M152" t="str">
        <x:v>90754</x:v>
      </x:c>
      <x:c r="N152" t="str">
        <x:v>Rouen</x:v>
      </x:c>
      <x:c r="O152" t="str">
        <x:v>France</x:v>
      </x:c>
      <x:c r="P152" t="str">
        <x:v>FR96894024006</x:v>
      </x:c>
      <x:c r="Q152" t="str">
        <x:v>88991522897596</x:v>
      </x:c>
      <x:c r="R152" t="str">
        <x:v>15 jours</x:v>
      </x:c>
      <x:c r="S152" t="str">
        <x:v>24 h</x:v>
      </x:c>
      <x:c r="T152" t="str">
        <x:v>Palette</x:v>
      </x:c>
      <x:c r="U152" t="str">
        <x:v>EUR</x:v>
      </x:c>
      <x:c r="V152" s="36" t="n">
        <x:v>4.3</x:v>
      </x:c>
      <x:c r="W152" t="str">
        <x:v>Actif</x:v>
      </x:c>
      <x:c r="X152" t="str">
        <x:v>02/03/2026</x:v>
      </x:c>
      <x:c r="Y152" t="str">
        <x:v>Accessoires logistiques</x:v>
      </x:c>
      <x:c r="Z152" t="str">
        <x:v>Négocier tarifs</x:v>
      </x:c>
    </x:row>
    <x:row r="153" ht="15" hidden="0" customHeight="1">
      <x:c r="A153" t="str">
        <x:v>FOU-0152</x:v>
      </x:c>
      <x:c r="B153" t="str">
        <x:v>Pro Global Groupe</x:v>
      </x:c>
      <x:c r="C153" t="str">
        <x:v>Pro Global Groupe FR</x:v>
      </x:c>
      <x:c r="D153" t="str">
        <x:v>Impression</x:v>
      </x:c>
      <x:c r="E153" t="str">
        <x:v>Fournitures professionnelles</x:v>
      </x:c>
      <x:c r="F153" t="str">
        <x:v>Manon Durand</x:v>
      </x:c>
      <x:c r="G153" t="str">
        <x:v>Directrice achats</x:v>
      </x:c>
      <x:c r="H153" t="str">
        <x:v>02 89 66 38 91</x:v>
      </x:c>
      <x:c r="I153" t="str">
        <x:v>06 92 57 85 79</x:v>
      </x:c>
      <x:c r="J153" t="str">
        <x:v>contact152@proglobalgroupe.fr</x:v>
      </x:c>
      <x:c r="K153" t="str">
        <x:v>www.proglobalgroupe.fr</x:v>
      </x:c>
      <x:c r="L153" t="str">
        <x:v>51 rue de la République</x:v>
      </x:c>
      <x:c r="M153" t="str">
        <x:v>48558</x:v>
      </x:c>
      <x:c r="N153" t="str">
        <x:v>Grenoble</x:v>
      </x:c>
      <x:c r="O153" t="str">
        <x:v>France</x:v>
      </x:c>
      <x:c r="P153" t="str">
        <x:v>FR67290509600</x:v>
      </x:c>
      <x:c r="Q153" t="str">
        <x:v>36311289497189</x:v>
      </x:c>
      <x:c r="R153" t="str">
        <x:v>30 jours</x:v>
      </x:c>
      <x:c r="S153" t="str">
        <x:v>120 h</x:v>
      </x:c>
      <x:c r="T153" t="str">
        <x:v>Colissimo</x:v>
      </x:c>
      <x:c r="U153" t="str">
        <x:v>EUR</x:v>
      </x:c>
      <x:c r="V153" s="36" t="n">
        <x:v>2.9</x:v>
      </x:c>
      <x:c r="W153" t="str">
        <x:v>Inactif</x:v>
      </x:c>
      <x:c r="X153" t="str">
        <x:v>12/05/2026</x:v>
      </x:c>
      <x:c r="Y153" t="str">
        <x:v>Matériel informatique</x:v>
      </x:c>
      <x:c r="Z153" t="str">
        <x:v>Contrat à renouveler</x:v>
      </x:c>
    </x:row>
    <x:row r="154" ht="15" hidden="0" customHeight="1">
      <x:c r="A154" t="str">
        <x:v>FOU-0153</x:v>
      </x:c>
      <x:c r="B154" t="str">
        <x:v>Direct Industries SA</x:v>
      </x:c>
      <x:c r="C154" t="str">
        <x:v>Direct Industries SA FR</x:v>
      </x:c>
      <x:c r="D154" t="str">
        <x:v>Informatique</x:v>
      </x:c>
      <x:c r="E154" t="str">
        <x:v>Distribution</x:v>
      </x:c>
      <x:c r="F154" t="str">
        <x:v>Marie Dubois</x:v>
      </x:c>
      <x:c r="G154" t="str">
        <x:v>Chargé de compte</x:v>
      </x:c>
      <x:c r="H154" t="str">
        <x:v>01 29 51 86 16</x:v>
      </x:c>
      <x:c r="I154" t="str">
        <x:v>06 90 88 94 48</x:v>
      </x:c>
      <x:c r="J154" t="str">
        <x:v>contact153@directindustriessa.fr</x:v>
      </x:c>
      <x:c r="K154" t="str">
        <x:v>www.directindustriessa.fr</x:v>
      </x:c>
      <x:c r="L154" t="str">
        <x:v>126 rue Nationale</x:v>
      </x:c>
      <x:c r="M154" t="str">
        <x:v>82110</x:v>
      </x:c>
      <x:c r="N154" t="str">
        <x:v>Lille</x:v>
      </x:c>
      <x:c r="O154" t="str">
        <x:v>France</x:v>
      </x:c>
      <x:c r="P154" t="str">
        <x:v>FR55178255153</x:v>
      </x:c>
      <x:c r="Q154" t="str">
        <x:v>83943522161964</x:v>
      </x:c>
      <x:c r="R154" t="str">
        <x:v>60 jours</x:v>
      </x:c>
      <x:c r="S154" t="str">
        <x:v>72 h</x:v>
      </x:c>
      <x:c r="T154" t="str">
        <x:v>Colissimo</x:v>
      </x:c>
      <x:c r="U154" t="str">
        <x:v>EUR</x:v>
      </x:c>
      <x:c r="V154" s="36" t="n">
        <x:v>2.8</x:v>
      </x:c>
      <x:c r="W154" t="str">
        <x:v>Inactif</x:v>
      </x:c>
      <x:c r="X154" t="str">
        <x:v>17/02/2026</x:v>
      </x:c>
      <x:c r="Y154" t="str">
        <x:v>Accessoires logistiques</x:v>
      </x:c>
      <x:c r="Z154" t="str">
        <x:v>RAS</x:v>
      </x:c>
    </x:row>
    <x:row r="155" ht="15" hidden="0" customHeight="1">
      <x:c r="A155" t="str">
        <x:v>FOU-0154</x:v>
      </x:c>
      <x:c r="B155" t="str">
        <x:v>Distribution Industries Groupe</x:v>
      </x:c>
      <x:c r="C155" t="str">
        <x:v>Distribution Industries Groupe FR</x:v>
      </x:c>
      <x:c r="D155" t="str">
        <x:v>Mobilier</x:v>
      </x:c>
      <x:c r="E155" t="str">
        <x:v>Industrie</x:v>
      </x:c>
      <x:c r="F155" t="str">
        <x:v>Camille Richard</x:v>
      </x:c>
      <x:c r="G155" t="str">
        <x:v>Chargé de compte</x:v>
      </x:c>
      <x:c r="H155" t="str">
        <x:v>05 77 70 81 93</x:v>
      </x:c>
      <x:c r="I155" t="str">
        <x:v>06 11 24 95 54</x:v>
      </x:c>
      <x:c r="J155" t="str">
        <x:v>contact154@distributionindustriesgroupe.fr</x:v>
      </x:c>
      <x:c r="K155" t="str">
        <x:v>www.distributionindustriesgroupe.fr</x:v>
      </x:c>
      <x:c r="L155" t="str">
        <x:v>115 rue de la République</x:v>
      </x:c>
      <x:c r="M155" t="str">
        <x:v>94182</x:v>
      </x:c>
      <x:c r="N155" t="str">
        <x:v>Marseille</x:v>
      </x:c>
      <x:c r="O155" t="str">
        <x:v>France</x:v>
      </x:c>
      <x:c r="P155" t="str">
        <x:v>FR88766935087</x:v>
      </x:c>
      <x:c r="Q155" t="str">
        <x:v>55169679966158</x:v>
      </x:c>
      <x:c r="R155" t="str">
        <x:v>15 jours</x:v>
      </x:c>
      <x:c r="S155" t="str">
        <x:v>48 h</x:v>
      </x:c>
      <x:c r="T155" t="str">
        <x:v>Palette</x:v>
      </x:c>
      <x:c r="U155" t="str">
        <x:v>EUR</x:v>
      </x:c>
      <x:c r="V155" s="36" t="n">
        <x:v>4.3</x:v>
      </x:c>
      <x:c r="W155" t="str">
        <x:v>Actif</x:v>
      </x:c>
      <x:c r="X155" t="str">
        <x:v>30/01/2026</x:v>
      </x:c>
      <x:c r="Y155" t="str">
        <x:v>Équipements de sécurité</x:v>
      </x:c>
      <x:c r="Z155" t="str">
        <x:v>Négocier tarifs</x:v>
      </x:c>
    </x:row>
    <x:row r="156" ht="15" hidden="0" customHeight="1">
      <x:c r="A156" t="str">
        <x:v>FOU-0155</x:v>
      </x:c>
      <x:c r="B156" t="str">
        <x:v>Direct Pro SA</x:v>
      </x:c>
      <x:c r="C156" t="str">
        <x:v>Direct Pro SA FR</x:v>
      </x:c>
      <x:c r="D156" t="str">
        <x:v>Mobilier</x:v>
      </x:c>
      <x:c r="E156" t="str">
        <x:v>Prestations techniques</x:v>
      </x:c>
      <x:c r="F156" t="str">
        <x:v>Laura Moreau</x:v>
      </x:c>
      <x:c r="G156" t="str">
        <x:v>Responsable commercial</x:v>
      </x:c>
      <x:c r="H156" t="str">
        <x:v>01 31 78 78 10</x:v>
      </x:c>
      <x:c r="I156" t="str">
        <x:v>06 90 18 36 95</x:v>
      </x:c>
      <x:c r="J156" t="str">
        <x:v>contact155@directprosa.fr</x:v>
      </x:c>
      <x:c r="K156" t="str">
        <x:v>www.directprosa.fr</x:v>
      </x:c>
      <x:c r="L156" t="str">
        <x:v>55 rue des Entrepreneurs</x:v>
      </x:c>
      <x:c r="M156" t="str">
        <x:v>23621</x:v>
      </x:c>
      <x:c r="N156" t="str">
        <x:v>Dijon</x:v>
      </x:c>
      <x:c r="O156" t="str">
        <x:v>France</x:v>
      </x:c>
      <x:c r="P156" t="str">
        <x:v>FR36677409188</x:v>
      </x:c>
      <x:c r="Q156" t="str">
        <x:v>31640991771838</x:v>
      </x:c>
      <x:c r="R156" t="str">
        <x:v>Comptant</x:v>
      </x:c>
      <x:c r="S156" t="str">
        <x:v>72 h</x:v>
      </x:c>
      <x:c r="T156" t="str">
        <x:v>Transporteur</x:v>
      </x:c>
      <x:c r="U156" t="str">
        <x:v>EUR</x:v>
      </x:c>
      <x:c r="V156" s="36" t="n">
        <x:v>4.8</x:v>
      </x:c>
      <x:c r="W156" t="str">
        <x:v>Actif</x:v>
      </x:c>
      <x:c r="X156" t="str">
        <x:v>28/04/2026</x:v>
      </x:c>
      <x:c r="Y156" t="str">
        <x:v>Étiquettes</x:v>
      </x:c>
      <x:c r="Z156" t="str">
        <x:v>RAS</x:v>
      </x:c>
    </x:row>
    <x:row r="157" ht="15" hidden="0" customHeight="1">
      <x:c r="A157" t="str">
        <x:v>FOU-0156</x:v>
      </x:c>
      <x:c r="B157" t="str">
        <x:v>Pro Solutions SA</x:v>
      </x:c>
      <x:c r="C157" t="str">
        <x:v>Pro Solutions SA FR</x:v>
      </x:c>
      <x:c r="D157" t="str">
        <x:v>Bureau</x:v>
      </x:c>
      <x:c r="E157" t="str">
        <x:v>Distribution</x:v>
      </x:c>
      <x:c r="F157" t="str">
        <x:v>Camille Laurent</x:v>
      </x:c>
      <x:c r="G157" t="str">
        <x:v>Account Manager</x:v>
      </x:c>
      <x:c r="H157" t="str">
        <x:v>03 12 59 96 25</x:v>
      </x:c>
      <x:c r="I157" t="str">
        <x:v>06 78 10 92 89</x:v>
      </x:c>
      <x:c r="J157" t="str">
        <x:v>contact156@prosolutionssa.fr</x:v>
      </x:c>
      <x:c r="K157" t="str">
        <x:v>www.prosolutionssa.fr</x:v>
      </x:c>
      <x:c r="L157" t="str">
        <x:v>17 rue Nationale</x:v>
      </x:c>
      <x:c r="M157" t="str">
        <x:v>15965</x:v>
      </x:c>
      <x:c r="N157" t="str">
        <x:v>Lyon</x:v>
      </x:c>
      <x:c r="O157" t="str">
        <x:v>France</x:v>
      </x:c>
      <x:c r="P157" t="str">
        <x:v>FR99177942327</x:v>
      </x:c>
      <x:c r="Q157" t="str">
        <x:v>24935760956464</x:v>
      </x:c>
      <x:c r="R157" t="str">
        <x:v>15 jours</x:v>
      </x:c>
      <x:c r="S157" t="str">
        <x:v>72 h</x:v>
      </x:c>
      <x:c r="T157" t="str">
        <x:v>Chronopost</x:v>
      </x:c>
      <x:c r="U157" t="str">
        <x:v>EUR</x:v>
      </x:c>
      <x:c r="V157" s="36" t="n">
        <x:v>3.7</x:v>
      </x:c>
      <x:c r="W157" t="str">
        <x:v>Actif</x:v>
      </x:c>
      <x:c r="X157" t="str">
        <x:v>19/03/2026</x:v>
      </x:c>
      <x:c r="Y157" t="str">
        <x:v>Textiles professionnels</x:v>
      </x:c>
      <x:c r="Z157" t="str">
        <x:v>RAS</x:v>
      </x:c>
    </x:row>
    <x:row r="158" ht="15" hidden="0" customHeight="1">
      <x:c r="A158" t="str">
        <x:v>FOU-0157</x:v>
      </x:c>
      <x:c r="B158" t="str">
        <x:v>Global Services Groupe</x:v>
      </x:c>
      <x:c r="C158" t="str">
        <x:v>Global Services Groupe FR</x:v>
      </x:c>
      <x:c r="D158" t="str">
        <x:v>Alimentation</x:v>
      </x:c>
      <x:c r="E158" t="str">
        <x:v>Commerce de gros</x:v>
      </x:c>
      <x:c r="F158" t="str">
        <x:v>Manon David</x:v>
      </x:c>
      <x:c r="G158" t="str">
        <x:v>Chargé de compte</x:v>
      </x:c>
      <x:c r="H158" t="str">
        <x:v>04 79 47 91 28</x:v>
      </x:c>
      <x:c r="I158" t="str">
        <x:v>06 48 96 92 57</x:v>
      </x:c>
      <x:c r="J158" t="str">
        <x:v>contact157@globalservicesgroupe.fr</x:v>
      </x:c>
      <x:c r="K158" t="str">
        <x:v>www.globalservicesgroupe.fr</x:v>
      </x:c>
      <x:c r="L158" t="str">
        <x:v>3 rue Nationale</x:v>
      </x:c>
      <x:c r="M158" t="str">
        <x:v>82754</x:v>
      </x:c>
      <x:c r="N158" t="str">
        <x:v>Rouen</x:v>
      </x:c>
      <x:c r="O158" t="str">
        <x:v>France</x:v>
      </x:c>
      <x:c r="P158" t="str">
        <x:v>FR28232322744</x:v>
      </x:c>
      <x:c r="Q158" t="str">
        <x:v>10704554050820</x:v>
      </x:c>
      <x:c r="R158" t="str">
        <x:v>Comptant</x:v>
      </x:c>
      <x:c r="S158" t="str">
        <x:v>96 h</x:v>
      </x:c>
      <x:c r="T158" t="str">
        <x:v>Retrait entrepôt</x:v>
      </x:c>
      <x:c r="U158" t="str">
        <x:v>EUR</x:v>
      </x:c>
      <x:c r="V158" s="36" t="n">
        <x:v>3.1</x:v>
      </x:c>
      <x:c r="W158" t="str">
        <x:v>À surveiller</x:v>
      </x:c>
      <x:c r="X158" t="str">
        <x:v>02/06/2026</x:v>
      </x:c>
      <x:c r="Y158" t="str">
        <x:v>Équipements de sécurité</x:v>
      </x:c>
      <x:c r="Z158" t="str">
        <x:v>Vérifier délais</x:v>
      </x:c>
    </x:row>
    <x:row r="159" ht="15" hidden="0" customHeight="1">
      <x:c r="A159" t="str">
        <x:v>FOU-0158</x:v>
      </x:c>
      <x:c r="B159" t="str">
        <x:v>Direct Expert SA</x:v>
      </x:c>
      <x:c r="C159" t="str">
        <x:v>Direct Expert SA FR</x:v>
      </x:c>
      <x:c r="D159" t="str">
        <x:v>Mobilier</x:v>
      </x:c>
      <x:c r="E159" t="str">
        <x:v>Commerce de gros</x:v>
      </x:c>
      <x:c r="F159" t="str">
        <x:v>Élodie Durand</x:v>
      </x:c>
      <x:c r="G159" t="str">
        <x:v>Service client</x:v>
      </x:c>
      <x:c r="H159" t="str">
        <x:v>03 34 24 33 95</x:v>
      </x:c>
      <x:c r="I159" t="str">
        <x:v>06 82 16 80 69</x:v>
      </x:c>
      <x:c r="J159" t="str">
        <x:v>contact158@directexpertsa.fr</x:v>
      </x:c>
      <x:c r="K159" t="str">
        <x:v>www.directexpertsa.fr</x:v>
      </x:c>
      <x:c r="L159" t="str">
        <x:v>141 rue Victor Hugo</x:v>
      </x:c>
      <x:c r="M159" t="str">
        <x:v>48096</x:v>
      </x:c>
      <x:c r="N159" t="str">
        <x:v>Lyon</x:v>
      </x:c>
      <x:c r="O159" t="str">
        <x:v>France</x:v>
      </x:c>
      <x:c r="P159" t="str">
        <x:v>FR95172330209</x:v>
      </x:c>
      <x:c r="Q159" t="str">
        <x:v>23817986486363</x:v>
      </x:c>
      <x:c r="R159" t="str">
        <x:v>60 jours</x:v>
      </x:c>
      <x:c r="S159" t="str">
        <x:v>48 h</x:v>
      </x:c>
      <x:c r="T159" t="str">
        <x:v>Colissimo</x:v>
      </x:c>
      <x:c r="U159" t="str">
        <x:v>EUR</x:v>
      </x:c>
      <x:c r="V159" s="36" t="n">
        <x:v>3.2</x:v>
      </x:c>
      <x:c r="W159" t="str">
        <x:v>À surveiller</x:v>
      </x:c>
      <x:c r="X159" t="str">
        <x:v>29/05/2026</x:v>
      </x:c>
      <x:c r="Y159" t="str">
        <x:v>Consommables imprimante</x:v>
      </x:c>
      <x:c r="Z159" t="str">
        <x:v>Négocier tarifs</x:v>
      </x:c>
    </x:row>
    <x:row r="160" ht="15" hidden="0" customHeight="1">
      <x:c r="A160" t="str">
        <x:v>FOU-0159</x:v>
      </x:c>
      <x:c r="B160" t="str">
        <x:v>Logistique Logistique SAS</x:v>
      </x:c>
      <x:c r="C160" t="str">
        <x:v>Logistique Logistique SAS FR</x:v>
      </x:c>
      <x:c r="D160" t="str">
        <x:v>Textile</x:v>
      </x:c>
      <x:c r="E160" t="str">
        <x:v>Distribution</x:v>
      </x:c>
      <x:c r="F160" t="str">
        <x:v>Lucas Robert</x:v>
      </x:c>
      <x:c r="G160" t="str">
        <x:v>Directrice achats</x:v>
      </x:c>
      <x:c r="H160" t="str">
        <x:v>05 94 49 98 84</x:v>
      </x:c>
      <x:c r="I160" t="str">
        <x:v>06 29 82 82 56</x:v>
      </x:c>
      <x:c r="J160" t="str">
        <x:v>contact159@logistiquelogistiquesas.fr</x:v>
      </x:c>
      <x:c r="K160" t="str">
        <x:v>www.logistiquelogistiquesas.fr</x:v>
      </x:c>
      <x:c r="L160" t="str">
        <x:v>81 rue des Entrepreneurs</x:v>
      </x:c>
      <x:c r="M160" t="str">
        <x:v>32103</x:v>
      </x:c>
      <x:c r="N160" t="str">
        <x:v>Marseille</x:v>
      </x:c>
      <x:c r="O160" t="str">
        <x:v>France</x:v>
      </x:c>
      <x:c r="P160" t="str">
        <x:v>FR10436311814</x:v>
      </x:c>
      <x:c r="Q160" t="str">
        <x:v>48940046644144</x:v>
      </x:c>
      <x:c r="R160" t="str">
        <x:v>60 jours</x:v>
      </x:c>
      <x:c r="S160" t="str">
        <x:v>24 h</x:v>
      </x:c>
      <x:c r="T160" t="str">
        <x:v>Chronopost</x:v>
      </x:c>
      <x:c r="U160" t="str">
        <x:v>EUR</x:v>
      </x:c>
      <x:c r="V160" s="36" t="n">
        <x:v>4.8</x:v>
      </x:c>
      <x:c r="W160" t="str">
        <x:v>Actif</x:v>
      </x:c>
      <x:c r="X160" t="str">
        <x:v>04/02/2026</x:v>
      </x:c>
      <x:c r="Y160" t="str">
        <x:v>Étiquettes</x:v>
      </x:c>
      <x:c r="Z160" t="str">
        <x:v>Contrat à renouveler</x:v>
      </x:c>
    </x:row>
    <x:row r="161" ht="15" hidden="0" customHeight="1">
      <x:c r="A161" t="str">
        <x:v>FOU-0160</x:v>
      </x:c>
      <x:c r="B161" t="str">
        <x:v>Plus Technic SA</x:v>
      </x:c>
      <x:c r="C161" t="str">
        <x:v>Plus Technic SA FR</x:v>
      </x:c>
      <x:c r="D161" t="str">
        <x:v>Marketing</x:v>
      </x:c>
      <x:c r="E161" t="str">
        <x:v>Industrie</x:v>
      </x:c>
      <x:c r="F161" t="str">
        <x:v>Maxime Simon</x:v>
      </x:c>
      <x:c r="G161" t="str">
        <x:v>Chargé de compte</x:v>
      </x:c>
      <x:c r="H161" t="str">
        <x:v>05 35 43 90 19</x:v>
      </x:c>
      <x:c r="I161" t="str">
        <x:v>06 19 12 74 90</x:v>
      </x:c>
      <x:c r="J161" t="str">
        <x:v>contact160@plustechnicsa.fr</x:v>
      </x:c>
      <x:c r="K161" t="str">
        <x:v>www.plustechnicsa.fr</x:v>
      </x:c>
      <x:c r="L161" t="str">
        <x:v>8 rue Nationale</x:v>
      </x:c>
      <x:c r="M161" t="str">
        <x:v>85877</x:v>
      </x:c>
      <x:c r="N161" t="str">
        <x:v>Strasbourg</x:v>
      </x:c>
      <x:c r="O161" t="str">
        <x:v>France</x:v>
      </x:c>
      <x:c r="P161" t="str">
        <x:v>FR61925922483</x:v>
      </x:c>
      <x:c r="Q161" t="str">
        <x:v>39942751207092</x:v>
      </x:c>
      <x:c r="R161" t="str">
        <x:v>Comptant</x:v>
      </x:c>
      <x:c r="S161" t="str">
        <x:v>48 h</x:v>
      </x:c>
      <x:c r="T161" t="str">
        <x:v>Transporteur</x:v>
      </x:c>
      <x:c r="U161" t="str">
        <x:v>EUR</x:v>
      </x:c>
      <x:c r="V161" s="36" t="n">
        <x:v>4.2</x:v>
      </x:c>
      <x:c r="W161" t="str">
        <x:v>À surveiller</x:v>
      </x:c>
      <x:c r="X161" t="str">
        <x:v>22/05/2026</x:v>
      </x:c>
      <x:c r="Y161" t="str">
        <x:v>Mobilier professionnel</x:v>
      </x:c>
      <x:c r="Z161" t="str">
        <x:v>Vérifier délais</x:v>
      </x:c>
    </x:row>
    <x:row r="162" ht="15" hidden="0" customHeight="1">
      <x:c r="A162" t="str">
        <x:v>FOU-0161</x:v>
      </x:c>
      <x:c r="B162" t="str">
        <x:v>Logistique Technic SAS</x:v>
      </x:c>
      <x:c r="C162" t="str">
        <x:v>Logistique Technic SAS FR</x:v>
      </x:c>
      <x:c r="D162" t="str">
        <x:v>Mobilier</x:v>
      </x:c>
      <x:c r="E162" t="str">
        <x:v>Distribution</x:v>
      </x:c>
      <x:c r="F162" t="str">
        <x:v>Pierre Durand</x:v>
      </x:c>
      <x:c r="G162" t="str">
        <x:v>Service client</x:v>
      </x:c>
      <x:c r="H162" t="str">
        <x:v>05 21 60 56 74</x:v>
      </x:c>
      <x:c r="I162" t="str">
        <x:v>06 11 94 40 88</x:v>
      </x:c>
      <x:c r="J162" t="str">
        <x:v>contact161@logistiquetechnicsas.fr</x:v>
      </x:c>
      <x:c r="K162" t="str">
        <x:v>www.logistiquetechnicsas.fr</x:v>
      </x:c>
      <x:c r="L162" t="str">
        <x:v>43 rue Nationale</x:v>
      </x:c>
      <x:c r="M162" t="str">
        <x:v>28398</x:v>
      </x:c>
      <x:c r="N162" t="str">
        <x:v>Strasbourg</x:v>
      </x:c>
      <x:c r="O162" t="str">
        <x:v>France</x:v>
      </x:c>
      <x:c r="P162" t="str">
        <x:v>FR67270963770</x:v>
      </x:c>
      <x:c r="Q162" t="str">
        <x:v>89706772501867</x:v>
      </x:c>
      <x:c r="R162" t="str">
        <x:v>15 jours</x:v>
      </x:c>
      <x:c r="S162" t="str">
        <x:v>120 h</x:v>
      </x:c>
      <x:c r="T162" t="str">
        <x:v>Retrait entrepôt</x:v>
      </x:c>
      <x:c r="U162" t="str">
        <x:v>EUR</x:v>
      </x:c>
      <x:c r="V162" s="36" t="n">
        <x:v>4.4</x:v>
      </x:c>
      <x:c r="W162" t="str">
        <x:v>Actif</x:v>
      </x:c>
      <x:c r="X162" t="str">
        <x:v>18/06/2026</x:v>
      </x:c>
      <x:c r="Y162" t="str">
        <x:v>Cartons et emballages</x:v>
      </x:c>
      <x:c r="Z162" t="str">
        <x:v>Contrat à renouveler</x:v>
      </x:c>
    </x:row>
    <x:row r="163" ht="15" hidden="0" customHeight="1">
      <x:c r="A163" t="str">
        <x:v>FOU-0162</x:v>
      </x:c>
      <x:c r="B163" t="str">
        <x:v>Expert Technic Groupe</x:v>
      </x:c>
      <x:c r="C163" t="str">
        <x:v>Expert Technic Groupe FR</x:v>
      </x:c>
      <x:c r="D163" t="str">
        <x:v>Textile</x:v>
      </x:c>
      <x:c r="E163" t="str">
        <x:v>Fournitures professionnelles</x:v>
      </x:c>
      <x:c r="F163" t="str">
        <x:v>Antoine Bernard</x:v>
      </x:c>
      <x:c r="G163" t="str">
        <x:v>Chargé de compte</x:v>
      </x:c>
      <x:c r="H163" t="str">
        <x:v>05 56 59 70 68</x:v>
      </x:c>
      <x:c r="I163" t="str">
        <x:v>06 15 15 93 51</x:v>
      </x:c>
      <x:c r="J163" t="str">
        <x:v>contact162@experttechnicgroupe.fr</x:v>
      </x:c>
      <x:c r="K163" t="str">
        <x:v>www.experttechnicgroupe.fr</x:v>
      </x:c>
      <x:c r="L163" t="str">
        <x:v>27 rue Nationale</x:v>
      </x:c>
      <x:c r="M163" t="str">
        <x:v>93042</x:v>
      </x:c>
      <x:c r="N163" t="str">
        <x:v>Paris</x:v>
      </x:c>
      <x:c r="O163" t="str">
        <x:v>France</x:v>
      </x:c>
      <x:c r="P163" t="str">
        <x:v>FR45996437267</x:v>
      </x:c>
      <x:c r="Q163" t="str">
        <x:v>47060164307834</x:v>
      </x:c>
      <x:c r="R163" t="str">
        <x:v>30 jours</x:v>
      </x:c>
      <x:c r="S163" t="str">
        <x:v>72 h</x:v>
      </x:c>
      <x:c r="T163" t="str">
        <x:v>Retrait entrepôt</x:v>
      </x:c>
      <x:c r="U163" t="str">
        <x:v>EUR</x:v>
      </x:c>
      <x:c r="V163" s="36" t="n">
        <x:v>3.3</x:v>
      </x:c>
      <x:c r="W163" t="str">
        <x:v>À surveiller</x:v>
      </x:c>
      <x:c r="X163" t="str">
        <x:v>20/05/2026</x:v>
      </x:c>
      <x:c r="Y163" t="str">
        <x:v>Textiles professionnels</x:v>
      </x:c>
      <x:c r="Z163" t="str">
        <x:v>Bon partenaire</x:v>
      </x:c>
    </x:row>
    <x:row r="164" ht="15" hidden="0" customHeight="1">
      <x:c r="A164" t="str">
        <x:v>FOU-0163</x:v>
      </x:c>
      <x:c r="B164" t="str">
        <x:v>Distribution Plus SARL</x:v>
      </x:c>
      <x:c r="C164" t="str">
        <x:v>Distribution Plus SARL FR</x:v>
      </x:c>
      <x:c r="D164" t="str">
        <x:v>Maintenance</x:v>
      </x:c>
      <x:c r="E164" t="str">
        <x:v>Industrie</x:v>
      </x:c>
      <x:c r="F164" t="str">
        <x:v>Claire Durand</x:v>
      </x:c>
      <x:c r="G164" t="str">
        <x:v>Account Manager</x:v>
      </x:c>
      <x:c r="H164" t="str">
        <x:v>04 87 10 74 27</x:v>
      </x:c>
      <x:c r="I164" t="str">
        <x:v>06 66 31 39 19</x:v>
      </x:c>
      <x:c r="J164" t="str">
        <x:v>contact163@distributionplussarl.fr</x:v>
      </x:c>
      <x:c r="K164" t="str">
        <x:v>www.distributionplussarl.fr</x:v>
      </x:c>
      <x:c r="L164" t="str">
        <x:v>132 rue Pasteur</x:v>
      </x:c>
      <x:c r="M164" t="str">
        <x:v>37723</x:v>
      </x:c>
      <x:c r="N164" t="str">
        <x:v>Grenoble</x:v>
      </x:c>
      <x:c r="O164" t="str">
        <x:v>France</x:v>
      </x:c>
      <x:c r="P164" t="str">
        <x:v>FR29300688440</x:v>
      </x:c>
      <x:c r="Q164" t="str">
        <x:v>60977642680896</x:v>
      </x:c>
      <x:c r="R164" t="str">
        <x:v>15 jours</x:v>
      </x:c>
      <x:c r="S164" t="str">
        <x:v>120 h</x:v>
      </x:c>
      <x:c r="T164" t="str">
        <x:v>Retrait entrepôt</x:v>
      </x:c>
      <x:c r="U164" t="str">
        <x:v>EUR</x:v>
      </x:c>
      <x:c r="V164" s="36" t="n">
        <x:v>3.7</x:v>
      </x:c>
      <x:c r="W164" t="str">
        <x:v>Actif</x:v>
      </x:c>
      <x:c r="X164" t="str">
        <x:v>31/01/2026</x:v>
      </x:c>
      <x:c r="Y164" t="str">
        <x:v>Produits d'entretien</x:v>
      </x:c>
      <x:c r="Z164" t="str">
        <x:v>Contrat à renouveler</x:v>
      </x:c>
    </x:row>
    <x:row r="165" ht="15" hidden="0" customHeight="1">
      <x:c r="A165" t="str">
        <x:v>FOU-0164</x:v>
      </x:c>
      <x:c r="B165" t="str">
        <x:v>France Services Groupe</x:v>
      </x:c>
      <x:c r="C165" t="str">
        <x:v>France Services Groupe FR</x:v>
      </x:c>
      <x:c r="D165" t="str">
        <x:v>Textile</x:v>
      </x:c>
      <x:c r="E165" t="str">
        <x:v>Commerce de gros</x:v>
      </x:c>
      <x:c r="F165" t="str">
        <x:v>Maxime Petit</x:v>
      </x:c>
      <x:c r="G165" t="str">
        <x:v>Responsable commercial</x:v>
      </x:c>
      <x:c r="H165" t="str">
        <x:v>02 83 85 30 27</x:v>
      </x:c>
      <x:c r="I165" t="str">
        <x:v>06 90 75 15 83</x:v>
      </x:c>
      <x:c r="J165" t="str">
        <x:v>contact164@franceservicesgroupe.fr</x:v>
      </x:c>
      <x:c r="K165" t="str">
        <x:v>www.franceservicesgroupe.fr</x:v>
      </x:c>
      <x:c r="L165" t="str">
        <x:v>38 rue Victor Hugo</x:v>
      </x:c>
      <x:c r="M165" t="str">
        <x:v>31802</x:v>
      </x:c>
      <x:c r="N165" t="str">
        <x:v>Dijon</x:v>
      </x:c>
      <x:c r="O165" t="str">
        <x:v>France</x:v>
      </x:c>
      <x:c r="P165" t="str">
        <x:v>FR43293313837</x:v>
      </x:c>
      <x:c r="Q165" t="str">
        <x:v>94350604147769</x:v>
      </x:c>
      <x:c r="R165" t="str">
        <x:v>60 jours</x:v>
      </x:c>
      <x:c r="S165" t="str">
        <x:v>48 h</x:v>
      </x:c>
      <x:c r="T165" t="str">
        <x:v>Retrait entrepôt</x:v>
      </x:c>
      <x:c r="U165" t="str">
        <x:v>EUR</x:v>
      </x:c>
      <x:c r="V165" s="36" t="n">
        <x:v>4.2</x:v>
      </x:c>
      <x:c r="W165" t="str">
        <x:v>Actif</x:v>
      </x:c>
      <x:c r="X165" t="str">
        <x:v>13/06/2026</x:v>
      </x:c>
      <x:c r="Y165" t="str">
        <x:v>Fournitures de bureau</x:v>
      </x:c>
      <x:c r="Z165" t="str">
        <x:v>Négocier tarifs</x:v>
      </x:c>
    </x:row>
    <x:row r="166" ht="15" hidden="0" customHeight="1">
      <x:c r="A166" t="str">
        <x:v>FOU-0165</x:v>
      </x:c>
      <x:c r="B166" t="str">
        <x:v>Services Concept Groupe</x:v>
      </x:c>
      <x:c r="C166" t="str">
        <x:v>Services Concept Groupe FR</x:v>
      </x:c>
      <x:c r="D166" t="str">
        <x:v>Bureau</x:v>
      </x:c>
      <x:c r="E166" t="str">
        <x:v>Commerce de gros</x:v>
      </x:c>
      <x:c r="F166" t="str">
        <x:v>Maxime Dubois</x:v>
      </x:c>
      <x:c r="G166" t="str">
        <x:v>Service client</x:v>
      </x:c>
      <x:c r="H166" t="str">
        <x:v>05 43 31 97 53</x:v>
      </x:c>
      <x:c r="I166" t="str">
        <x:v>06 68 86 85 18</x:v>
      </x:c>
      <x:c r="J166" t="str">
        <x:v>contact165@servicesconceptgroupe.fr</x:v>
      </x:c>
      <x:c r="K166" t="str">
        <x:v>www.servicesconceptgroupe.fr</x:v>
      </x:c>
      <x:c r="L166" t="str">
        <x:v>59 rue des Entrepreneurs</x:v>
      </x:c>
      <x:c r="M166" t="str">
        <x:v>60523</x:v>
      </x:c>
      <x:c r="N166" t="str">
        <x:v>Toulouse</x:v>
      </x:c>
      <x:c r="O166" t="str">
        <x:v>France</x:v>
      </x:c>
      <x:c r="P166" t="str">
        <x:v>FR26216576275</x:v>
      </x:c>
      <x:c r="Q166" t="str">
        <x:v>38475704308443</x:v>
      </x:c>
      <x:c r="R166" t="str">
        <x:v>15 jours</x:v>
      </x:c>
      <x:c r="S166" t="str">
        <x:v>96 h</x:v>
      </x:c>
      <x:c r="T166" t="str">
        <x:v>Retrait entrepôt</x:v>
      </x:c>
      <x:c r="U166" t="str">
        <x:v>EUR</x:v>
      </x:c>
      <x:c r="V166" s="36" t="n">
        <x:v>4.1</x:v>
      </x:c>
      <x:c r="W166" t="str">
        <x:v>Actif</x:v>
      </x:c>
      <x:c r="X166" t="str">
        <x:v>10/05/2026</x:v>
      </x:c>
      <x:c r="Y166" t="str">
        <x:v>Équipements de sécurité</x:v>
      </x:c>
      <x:c r="Z166" t="str">
        <x:v>Bon partenaire</x:v>
      </x:c>
    </x:row>
    <x:row r="167" ht="15" hidden="0" customHeight="1">
      <x:c r="A167" t="str">
        <x:v>FOU-0166</x:v>
      </x:c>
      <x:c r="B167" t="str">
        <x:v>Solutions Services SARL</x:v>
      </x:c>
      <x:c r="C167" t="str">
        <x:v>Solutions Services SARL FR</x:v>
      </x:c>
      <x:c r="D167" t="str">
        <x:v>Électronique</x:v>
      </x:c>
      <x:c r="E167" t="str">
        <x:v>Prestations techniques</x:v>
      </x:c>
      <x:c r="F167" t="str">
        <x:v>Lucas Bernard</x:v>
      </x:c>
      <x:c r="G167" t="str">
        <x:v>Service client</x:v>
      </x:c>
      <x:c r="H167" t="str">
        <x:v>01 96 93 65 76</x:v>
      </x:c>
      <x:c r="I167" t="str">
        <x:v>06 63 57 15 99</x:v>
      </x:c>
      <x:c r="J167" t="str">
        <x:v>contact166@solutionsservicessarl.fr</x:v>
      </x:c>
      <x:c r="K167" t="str">
        <x:v>www.solutionsservicessarl.fr</x:v>
      </x:c>
      <x:c r="L167" t="str">
        <x:v>136 rue des Entrepreneurs</x:v>
      </x:c>
      <x:c r="M167" t="str">
        <x:v>40079</x:v>
      </x:c>
      <x:c r="N167" t="str">
        <x:v>Lyon</x:v>
      </x:c>
      <x:c r="O167" t="str">
        <x:v>France</x:v>
      </x:c>
      <x:c r="P167" t="str">
        <x:v>FR71947778851</x:v>
      </x:c>
      <x:c r="Q167" t="str">
        <x:v>63656032881332</x:v>
      </x:c>
      <x:c r="R167" t="str">
        <x:v>45 jours</x:v>
      </x:c>
      <x:c r="S167" t="str">
        <x:v>168 h</x:v>
      </x:c>
      <x:c r="T167" t="str">
        <x:v>Chronopost</x:v>
      </x:c>
      <x:c r="U167" t="str">
        <x:v>EUR</x:v>
      </x:c>
      <x:c r="V167" s="36" t="n">
        <x:v>3.1</x:v>
      </x:c>
      <x:c r="W167" t="str">
        <x:v>À surveiller</x:v>
      </x:c>
      <x:c r="X167" t="str">
        <x:v>31/05/2026</x:v>
      </x:c>
      <x:c r="Y167" t="str">
        <x:v>Textiles professionnels</x:v>
      </x:c>
      <x:c r="Z167" t="str">
        <x:v>RAS</x:v>
      </x:c>
    </x:row>
    <x:row r="168" ht="15" hidden="0" customHeight="1">
      <x:c r="A168" t="str">
        <x:v>FOU-0167</x:v>
      </x:c>
      <x:c r="B168" t="str">
        <x:v>Direct Services SAS</x:v>
      </x:c>
      <x:c r="C168" t="str">
        <x:v>Direct Services SAS FR</x:v>
      </x:c>
      <x:c r="D168" t="str">
        <x:v>Maintenance</x:v>
      </x:c>
      <x:c r="E168" t="str">
        <x:v>Fournitures professionnelles</x:v>
      </x:c>
      <x:c r="F168" t="str">
        <x:v>Camille Robert</x:v>
      </x:c>
      <x:c r="G168" t="str">
        <x:v>Responsable commercial</x:v>
      </x:c>
      <x:c r="H168" t="str">
        <x:v>05 76 25 76 10</x:v>
      </x:c>
      <x:c r="I168" t="str">
        <x:v>06 58 93 36 98</x:v>
      </x:c>
      <x:c r="J168" t="str">
        <x:v>contact167@directservicessas.fr</x:v>
      </x:c>
      <x:c r="K168" t="str">
        <x:v>www.directservicessas.fr</x:v>
      </x:c>
      <x:c r="L168" t="str">
        <x:v>81 rue des Entrepreneurs</x:v>
      </x:c>
      <x:c r="M168" t="str">
        <x:v>57483</x:v>
      </x:c>
      <x:c r="N168" t="str">
        <x:v>Marseille</x:v>
      </x:c>
      <x:c r="O168" t="str">
        <x:v>France</x:v>
      </x:c>
      <x:c r="P168" t="str">
        <x:v>FR23266192234</x:v>
      </x:c>
      <x:c r="Q168" t="str">
        <x:v>45697987342870</x:v>
      </x:c>
      <x:c r="R168" t="str">
        <x:v>60 jours</x:v>
      </x:c>
      <x:c r="S168" t="str">
        <x:v>120 h</x:v>
      </x:c>
      <x:c r="T168" t="str">
        <x:v>Chronopost</x:v>
      </x:c>
      <x:c r="U168" t="str">
        <x:v>EUR</x:v>
      </x:c>
      <x:c r="V168" s="36" t="n">
        <x:v>3.7</x:v>
      </x:c>
      <x:c r="W168" t="str">
        <x:v>Actif</x:v>
      </x:c>
      <x:c r="X168" t="str">
        <x:v>18/05/2026</x:v>
      </x:c>
      <x:c r="Y168" t="str">
        <x:v>Équipements de sécurité</x:v>
      </x:c>
      <x:c r="Z168" t="str">
        <x:v>Vérifier délais</x:v>
      </x:c>
    </x:row>
    <x:row r="169" ht="15" hidden="0" customHeight="1">
      <x:c r="A169" t="str">
        <x:v>FOU-0168</x:v>
      </x:c>
      <x:c r="B169" t="str">
        <x:v>Direct Logistique Groupe</x:v>
      </x:c>
      <x:c r="C169" t="str">
        <x:v>Direct Logistique Groupe FR</x:v>
      </x:c>
      <x:c r="D169" t="str">
        <x:v>Textile</x:v>
      </x:c>
      <x:c r="E169" t="str">
        <x:v>Prestations techniques</x:v>
      </x:c>
      <x:c r="F169" t="str">
        <x:v>Élodie Durand</x:v>
      </x:c>
      <x:c r="G169" t="str">
        <x:v>Account Manager</x:v>
      </x:c>
      <x:c r="H169" t="str">
        <x:v>03 49 83 54 60</x:v>
      </x:c>
      <x:c r="I169" t="str">
        <x:v>06 27 94 25 39</x:v>
      </x:c>
      <x:c r="J169" t="str">
        <x:v>contact168@directlogistiquegroupe.fr</x:v>
      </x:c>
      <x:c r="K169" t="str">
        <x:v>www.directlogistiquegroupe.fr</x:v>
      </x:c>
      <x:c r="L169" t="str">
        <x:v>115 rue de la République</x:v>
      </x:c>
      <x:c r="M169" t="str">
        <x:v>23143</x:v>
      </x:c>
      <x:c r="N169" t="str">
        <x:v>Nice</x:v>
      </x:c>
      <x:c r="O169" t="str">
        <x:v>France</x:v>
      </x:c>
      <x:c r="P169" t="str">
        <x:v>FR37645829727</x:v>
      </x:c>
      <x:c r="Q169" t="str">
        <x:v>96417106702336</x:v>
      </x:c>
      <x:c r="R169" t="str">
        <x:v>60 jours</x:v>
      </x:c>
      <x:c r="S169" t="str">
        <x:v>120 h</x:v>
      </x:c>
      <x:c r="T169" t="str">
        <x:v>Livraison express</x:v>
      </x:c>
      <x:c r="U169" t="str">
        <x:v>EUR</x:v>
      </x:c>
      <x:c r="V169" s="36" t="n">
        <x:v>3.9</x:v>
      </x:c>
      <x:c r="W169" t="str">
        <x:v>Actif</x:v>
      </x:c>
      <x:c r="X169" t="str">
        <x:v>14/01/2026</x:v>
      </x:c>
      <x:c r="Y169" t="str">
        <x:v>Cartons et emballages</x:v>
      </x:c>
      <x:c r="Z169" t="str">
        <x:v>Contrat à renouveler</x:v>
      </x:c>
    </x:row>
    <x:row r="170" ht="15" hidden="0" customHeight="1">
      <x:c r="A170" t="str">
        <x:v>FOU-0169</x:v>
      </x:c>
      <x:c r="B170" t="str">
        <x:v>Technic France SAS</x:v>
      </x:c>
      <x:c r="C170" t="str">
        <x:v>Technic France SAS FR</x:v>
      </x:c>
      <x:c r="D170" t="str">
        <x:v>Nettoyage</x:v>
      </x:c>
      <x:c r="E170" t="str">
        <x:v>Industrie</x:v>
      </x:c>
      <x:c r="F170" t="str">
        <x:v>Maxime Bertrand</x:v>
      </x:c>
      <x:c r="G170" t="str">
        <x:v>Chargé de compte</x:v>
      </x:c>
      <x:c r="H170" t="str">
        <x:v>03 20 87 14 59</x:v>
      </x:c>
      <x:c r="I170" t="str">
        <x:v>06 61 88 93 76</x:v>
      </x:c>
      <x:c r="J170" t="str">
        <x:v>contact169@technicfrancesas.fr</x:v>
      </x:c>
      <x:c r="K170" t="str">
        <x:v>www.technicfrancesas.fr</x:v>
      </x:c>
      <x:c r="L170" t="str">
        <x:v>74 rue Nationale</x:v>
      </x:c>
      <x:c r="M170" t="str">
        <x:v>17531</x:v>
      </x:c>
      <x:c r="N170" t="str">
        <x:v>Paris</x:v>
      </x:c>
      <x:c r="O170" t="str">
        <x:v>France</x:v>
      </x:c>
      <x:c r="P170" t="str">
        <x:v>FR32787507560</x:v>
      </x:c>
      <x:c r="Q170" t="str">
        <x:v>71780932881682</x:v>
      </x:c>
      <x:c r="R170" t="str">
        <x:v>60 jours</x:v>
      </x:c>
      <x:c r="S170" t="str">
        <x:v>96 h</x:v>
      </x:c>
      <x:c r="T170" t="str">
        <x:v>Transporteur</x:v>
      </x:c>
      <x:c r="U170" t="str">
        <x:v>EUR</x:v>
      </x:c>
      <x:c r="V170" s="36" t="n">
        <x:v>3</x:v>
      </x:c>
      <x:c r="W170" t="str">
        <x:v>À surveiller</x:v>
      </x:c>
      <x:c r="X170" t="str">
        <x:v>21/02/2026</x:v>
      </x:c>
      <x:c r="Y170" t="str">
        <x:v>Accessoires logistiques</x:v>
      </x:c>
      <x:c r="Z170" t="str">
        <x:v>Négocier tarifs</x:v>
      </x:c>
    </x:row>
    <x:row r="171" ht="15" hidden="0" customHeight="1">
      <x:c r="A171" t="str">
        <x:v>FOU-0170</x:v>
      </x:c>
      <x:c r="B171" t="str">
        <x:v>Technic Concept SAS</x:v>
      </x:c>
      <x:c r="C171" t="str">
        <x:v>Technic Concept SAS FR</x:v>
      </x:c>
      <x:c r="D171" t="str">
        <x:v>Emballage</x:v>
      </x:c>
      <x:c r="E171" t="str">
        <x:v>Services aux entreprises</x:v>
      </x:c>
      <x:c r="F171" t="str">
        <x:v>Thomas Lefebvre</x:v>
      </x:c>
      <x:c r="G171" t="str">
        <x:v>Chargé de compte</x:v>
      </x:c>
      <x:c r="H171" t="str">
        <x:v>01 45 61 55 95</x:v>
      </x:c>
      <x:c r="I171" t="str">
        <x:v>06 60 61 85 35</x:v>
      </x:c>
      <x:c r="J171" t="str">
        <x:v>contact170@technicconceptsas.fr</x:v>
      </x:c>
      <x:c r="K171" t="str">
        <x:v>www.technicconceptsas.fr</x:v>
      </x:c>
      <x:c r="L171" t="str">
        <x:v>133 rue Victor Hugo</x:v>
      </x:c>
      <x:c r="M171" t="str">
        <x:v>18993</x:v>
      </x:c>
      <x:c r="N171" t="str">
        <x:v>Paris</x:v>
      </x:c>
      <x:c r="O171" t="str">
        <x:v>France</x:v>
      </x:c>
      <x:c r="P171" t="str">
        <x:v>FR21690120616</x:v>
      </x:c>
      <x:c r="Q171" t="str">
        <x:v>88691659642710</x:v>
      </x:c>
      <x:c r="R171" t="str">
        <x:v>Comptant</x:v>
      </x:c>
      <x:c r="S171" t="str">
        <x:v>72 h</x:v>
      </x:c>
      <x:c r="T171" t="str">
        <x:v>Retrait entrepôt</x:v>
      </x:c>
      <x:c r="U171" t="str">
        <x:v>EUR</x:v>
      </x:c>
      <x:c r="V171" s="36" t="n">
        <x:v>3.3</x:v>
      </x:c>
      <x:c r="W171" t="str">
        <x:v>À surveiller</x:v>
      </x:c>
      <x:c r="X171" t="str">
        <x:v>31/03/2026</x:v>
      </x:c>
      <x:c r="Y171" t="str">
        <x:v>Étiquettes</x:v>
      </x:c>
      <x:c r="Z171" t="str">
        <x:v>Négocier tarifs</x:v>
      </x:c>
    </x:row>
    <x:row r="172" ht="15" hidden="0" customHeight="1">
      <x:c r="A172" t="str">
        <x:v>FOU-0171</x:v>
      </x:c>
      <x:c r="B172" t="str">
        <x:v>Expert Services Groupe</x:v>
      </x:c>
      <x:c r="C172" t="str">
        <x:v>Expert Services Groupe FR</x:v>
      </x:c>
      <x:c r="D172" t="str">
        <x:v>Emballage</x:v>
      </x:c>
      <x:c r="E172" t="str">
        <x:v>Prestations techniques</x:v>
      </x:c>
      <x:c r="F172" t="str">
        <x:v>Julien Robert</x:v>
      </x:c>
      <x:c r="G172" t="str">
        <x:v>Directrice achats</x:v>
      </x:c>
      <x:c r="H172" t="str">
        <x:v>03 24 75 42 78</x:v>
      </x:c>
      <x:c r="I172" t="str">
        <x:v>06 83 42 98 66</x:v>
      </x:c>
      <x:c r="J172" t="str">
        <x:v>contact171@expertservicesgroupe.fr</x:v>
      </x:c>
      <x:c r="K172" t="str">
        <x:v>www.expertservicesgroupe.fr</x:v>
      </x:c>
      <x:c r="L172" t="str">
        <x:v>97 rue Nationale</x:v>
      </x:c>
      <x:c r="M172" t="str">
        <x:v>73390</x:v>
      </x:c>
      <x:c r="N172" t="str">
        <x:v>Nice</x:v>
      </x:c>
      <x:c r="O172" t="str">
        <x:v>France</x:v>
      </x:c>
      <x:c r="P172" t="str">
        <x:v>FR41913330750</x:v>
      </x:c>
      <x:c r="Q172" t="str">
        <x:v>74578164466866</x:v>
      </x:c>
      <x:c r="R172" t="str">
        <x:v>15 jours</x:v>
      </x:c>
      <x:c r="S172" t="str">
        <x:v>96 h</x:v>
      </x:c>
      <x:c r="T172" t="str">
        <x:v>Livraison express</x:v>
      </x:c>
      <x:c r="U172" t="str">
        <x:v>EUR</x:v>
      </x:c>
      <x:c r="V172" s="36" t="n">
        <x:v>3.9</x:v>
      </x:c>
      <x:c r="W172" t="str">
        <x:v>Actif</x:v>
      </x:c>
      <x:c r="X172" t="str">
        <x:v>28/04/2026</x:v>
      </x:c>
      <x:c r="Y172" t="str">
        <x:v>Textiles professionnels</x:v>
      </x:c>
      <x:c r="Z172" t="str">
        <x:v>RAS</x:v>
      </x:c>
    </x:row>
    <x:row r="173" ht="15" hidden="0" customHeight="1">
      <x:c r="A173" t="str">
        <x:v>FOU-0172</x:v>
      </x:c>
      <x:c r="B173" t="str">
        <x:v>Direct France Groupe</x:v>
      </x:c>
      <x:c r="C173" t="str">
        <x:v>Direct France Groupe FR</x:v>
      </x:c>
      <x:c r="D173" t="str">
        <x:v>Marketing</x:v>
      </x:c>
      <x:c r="E173" t="str">
        <x:v>Prestations techniques</x:v>
      </x:c>
      <x:c r="F173" t="str">
        <x:v>Antoine Lefebvre</x:v>
      </x:c>
      <x:c r="G173" t="str">
        <x:v>Responsable commercial</x:v>
      </x:c>
      <x:c r="H173" t="str">
        <x:v>03 41 46 21 61</x:v>
      </x:c>
      <x:c r="I173" t="str">
        <x:v>06 96 53 19 80</x:v>
      </x:c>
      <x:c r="J173" t="str">
        <x:v>contact172@directfrancegroupe.fr</x:v>
      </x:c>
      <x:c r="K173" t="str">
        <x:v>www.directfrancegroupe.fr</x:v>
      </x:c>
      <x:c r="L173" t="str">
        <x:v>46 rue des Entrepreneurs</x:v>
      </x:c>
      <x:c r="M173" t="str">
        <x:v>51139</x:v>
      </x:c>
      <x:c r="N173" t="str">
        <x:v>Lyon</x:v>
      </x:c>
      <x:c r="O173" t="str">
        <x:v>France</x:v>
      </x:c>
      <x:c r="P173" t="str">
        <x:v>FR55334683594</x:v>
      </x:c>
      <x:c r="Q173" t="str">
        <x:v>90744931256552</x:v>
      </x:c>
      <x:c r="R173" t="str">
        <x:v>15 jours</x:v>
      </x:c>
      <x:c r="S173" t="str">
        <x:v>72 h</x:v>
      </x:c>
      <x:c r="T173" t="str">
        <x:v>Chronopost</x:v>
      </x:c>
      <x:c r="U173" t="str">
        <x:v>EUR</x:v>
      </x:c>
      <x:c r="V173" s="36" t="n">
        <x:v>3.7</x:v>
      </x:c>
      <x:c r="W173" t="str">
        <x:v>Actif</x:v>
      </x:c>
      <x:c r="X173" t="str">
        <x:v>16/02/2026</x:v>
      </x:c>
      <x:c r="Y173" t="str">
        <x:v>Produits d'entretien</x:v>
      </x:c>
      <x:c r="Z173" t="str">
        <x:v>Contrat à renouveler</x:v>
      </x:c>
    </x:row>
    <x:row r="174" ht="15" hidden="0" customHeight="1">
      <x:c r="A174" t="str">
        <x:v>FOU-0173</x:v>
      </x:c>
      <x:c r="B174" t="str">
        <x:v>Expert Market SAS</x:v>
      </x:c>
      <x:c r="C174" t="str">
        <x:v>Expert Market SAS FR</x:v>
      </x:c>
      <x:c r="D174" t="str">
        <x:v>Impression</x:v>
      </x:c>
      <x:c r="E174" t="str">
        <x:v>Industrie</x:v>
      </x:c>
      <x:c r="F174" t="str">
        <x:v>Claire Petit</x:v>
      </x:c>
      <x:c r="G174" t="str">
        <x:v>Chargé de compte</x:v>
      </x:c>
      <x:c r="H174" t="str">
        <x:v>01 25 20 96 94</x:v>
      </x:c>
      <x:c r="I174" t="str">
        <x:v>06 73 88 10 79</x:v>
      </x:c>
      <x:c r="J174" t="str">
        <x:v>contact173@expertmarketsas.fr</x:v>
      </x:c>
      <x:c r="K174" t="str">
        <x:v>www.expertmarketsas.fr</x:v>
      </x:c>
      <x:c r="L174" t="str">
        <x:v>11 rue des Entrepreneurs</x:v>
      </x:c>
      <x:c r="M174" t="str">
        <x:v>58653</x:v>
      </x:c>
      <x:c r="N174" t="str">
        <x:v>Toulouse</x:v>
      </x:c>
      <x:c r="O174" t="str">
        <x:v>France</x:v>
      </x:c>
      <x:c r="P174" t="str">
        <x:v>FR89438676325</x:v>
      </x:c>
      <x:c r="Q174" t="str">
        <x:v>90856611931876</x:v>
      </x:c>
      <x:c r="R174" t="str">
        <x:v>15 jours</x:v>
      </x:c>
      <x:c r="S174" t="str">
        <x:v>48 h</x:v>
      </x:c>
      <x:c r="T174" t="str">
        <x:v>Chronopost</x:v>
      </x:c>
      <x:c r="U174" t="str">
        <x:v>EUR</x:v>
      </x:c>
      <x:c r="V174" s="36" t="n">
        <x:v>4.6</x:v>
      </x:c>
      <x:c r="W174" t="str">
        <x:v>Actif</x:v>
      </x:c>
      <x:c r="X174" t="str">
        <x:v>06/05/2026</x:v>
      </x:c>
      <x:c r="Y174" t="str">
        <x:v>Cartons et emballages</x:v>
      </x:c>
      <x:c r="Z174" t="str">
        <x:v>Vérifier délais</x:v>
      </x:c>
    </x:row>
    <x:row r="175" ht="15" hidden="0" customHeight="1">
      <x:c r="A175" t="str">
        <x:v>FOU-0174</x:v>
      </x:c>
      <x:c r="B175" t="str">
        <x:v>Expert Technic SAS</x:v>
      </x:c>
      <x:c r="C175" t="str">
        <x:v>Expert Technic SAS FR</x:v>
      </x:c>
      <x:c r="D175" t="str">
        <x:v>Alimentation</x:v>
      </x:c>
      <x:c r="E175" t="str">
        <x:v>Industrie</x:v>
      </x:c>
      <x:c r="F175" t="str">
        <x:v>Sophie Simon</x:v>
      </x:c>
      <x:c r="G175" t="str">
        <x:v>Account Manager</x:v>
      </x:c>
      <x:c r="H175" t="str">
        <x:v>02 68 25 99 76</x:v>
      </x:c>
      <x:c r="I175" t="str">
        <x:v>06 68 50 98 11</x:v>
      </x:c>
      <x:c r="J175" t="str">
        <x:v>contact174@experttechnicsas.fr</x:v>
      </x:c>
      <x:c r="K175" t="str">
        <x:v>www.experttechnicsas.fr</x:v>
      </x:c>
      <x:c r="L175" t="str">
        <x:v>4 rue de la République</x:v>
      </x:c>
      <x:c r="M175" t="str">
        <x:v>59732</x:v>
      </x:c>
      <x:c r="N175" t="str">
        <x:v>Lille</x:v>
      </x:c>
      <x:c r="O175" t="str">
        <x:v>France</x:v>
      </x:c>
      <x:c r="P175" t="str">
        <x:v>FR84208177158</x:v>
      </x:c>
      <x:c r="Q175" t="str">
        <x:v>60888170260845</x:v>
      </x:c>
      <x:c r="R175" t="str">
        <x:v>45 jours</x:v>
      </x:c>
      <x:c r="S175" t="str">
        <x:v>96 h</x:v>
      </x:c>
      <x:c r="T175" t="str">
        <x:v>Retrait entrepôt</x:v>
      </x:c>
      <x:c r="U175" t="str">
        <x:v>EUR</x:v>
      </x:c>
      <x:c r="V175" s="36" t="n">
        <x:v>4.9</x:v>
      </x:c>
      <x:c r="W175" t="str">
        <x:v>À surveiller</x:v>
      </x:c>
      <x:c r="X175" t="str">
        <x:v>08/03/2026</x:v>
      </x:c>
      <x:c r="Y175" t="str">
        <x:v>Cartons et emballages</x:v>
      </x:c>
      <x:c r="Z175" t="str">
        <x:v>Vérifier délais</x:v>
      </x:c>
    </x:row>
    <x:row r="176" ht="15" hidden="0" customHeight="1">
      <x:c r="A176" t="str">
        <x:v>FOU-0175</x:v>
      </x:c>
      <x:c r="B176" t="str">
        <x:v>Direct Services SA</x:v>
      </x:c>
      <x:c r="C176" t="str">
        <x:v>Direct Services SA FR</x:v>
      </x:c>
      <x:c r="D176" t="str">
        <x:v>Alimentation</x:v>
      </x:c>
      <x:c r="E176" t="str">
        <x:v>Fournitures professionnelles</x:v>
      </x:c>
      <x:c r="F176" t="str">
        <x:v>Pierre Dubois</x:v>
      </x:c>
      <x:c r="G176" t="str">
        <x:v>Directrice achats</x:v>
      </x:c>
      <x:c r="H176" t="str">
        <x:v>03 61 45 67 33</x:v>
      </x:c>
      <x:c r="I176" t="str">
        <x:v>06 83 26 83 97</x:v>
      </x:c>
      <x:c r="J176" t="str">
        <x:v>contact175@directservicessa.fr</x:v>
      </x:c>
      <x:c r="K176" t="str">
        <x:v>www.directservicessa.fr</x:v>
      </x:c>
      <x:c r="L176" t="str">
        <x:v>59 rue Victor Hugo</x:v>
      </x:c>
      <x:c r="M176" t="str">
        <x:v>45382</x:v>
      </x:c>
      <x:c r="N176" t="str">
        <x:v>Toulouse</x:v>
      </x:c>
      <x:c r="O176" t="str">
        <x:v>France</x:v>
      </x:c>
      <x:c r="P176" t="str">
        <x:v>FR40696291839</x:v>
      </x:c>
      <x:c r="Q176" t="str">
        <x:v>37592505791198</x:v>
      </x:c>
      <x:c r="R176" t="str">
        <x:v>45 jours</x:v>
      </x:c>
      <x:c r="S176" t="str">
        <x:v>96 h</x:v>
      </x:c>
      <x:c r="T176" t="str">
        <x:v>Colissimo</x:v>
      </x:c>
      <x:c r="U176" t="str">
        <x:v>EUR</x:v>
      </x:c>
      <x:c r="V176" s="36" t="n">
        <x:v>3.3</x:v>
      </x:c>
      <x:c r="W176" t="str">
        <x:v>À surveiller</x:v>
      </x:c>
      <x:c r="X176" t="str">
        <x:v>08/02/2026</x:v>
      </x:c>
      <x:c r="Y176" t="str">
        <x:v>Consommables imprimante</x:v>
      </x:c>
      <x:c r="Z176" t="str">
        <x:v>RAS</x:v>
      </x:c>
    </x:row>
    <x:row r="177" ht="15" hidden="0" customHeight="1">
      <x:c r="A177" t="str">
        <x:v>FOU-0176</x:v>
      </x:c>
      <x:c r="B177" t="str">
        <x:v>Services Solutions SA</x:v>
      </x:c>
      <x:c r="C177" t="str">
        <x:v>Services Solutions SA FR</x:v>
      </x:c>
      <x:c r="D177" t="str">
        <x:v>Logistique</x:v>
      </x:c>
      <x:c r="E177" t="str">
        <x:v>Services aux entreprises</x:v>
      </x:c>
      <x:c r="F177" t="str">
        <x:v>Maxime Robert</x:v>
      </x:c>
      <x:c r="G177" t="str">
        <x:v>Chargé de compte</x:v>
      </x:c>
      <x:c r="H177" t="str">
        <x:v>01 37 42 70 90</x:v>
      </x:c>
      <x:c r="I177" t="str">
        <x:v>06 22 67 52 43</x:v>
      </x:c>
      <x:c r="J177" t="str">
        <x:v>contact176@servicessolutionssa.fr</x:v>
      </x:c>
      <x:c r="K177" t="str">
        <x:v>www.servicessolutionssa.fr</x:v>
      </x:c>
      <x:c r="L177" t="str">
        <x:v>93 rue Pasteur</x:v>
      </x:c>
      <x:c r="M177" t="str">
        <x:v>83446</x:v>
      </x:c>
      <x:c r="N177" t="str">
        <x:v>Lille</x:v>
      </x:c>
      <x:c r="O177" t="str">
        <x:v>France</x:v>
      </x:c>
      <x:c r="P177" t="str">
        <x:v>FR81969747935</x:v>
      </x:c>
      <x:c r="Q177" t="str">
        <x:v>58431158106442</x:v>
      </x:c>
      <x:c r="R177" t="str">
        <x:v>30 jours</x:v>
      </x:c>
      <x:c r="S177" t="str">
        <x:v>120 h</x:v>
      </x:c>
      <x:c r="T177" t="str">
        <x:v>Transporteur</x:v>
      </x:c>
      <x:c r="U177" t="str">
        <x:v>EUR</x:v>
      </x:c>
      <x:c r="V177" s="36" t="n">
        <x:v>4.7</x:v>
      </x:c>
      <x:c r="W177" t="str">
        <x:v>À surveiller</x:v>
      </x:c>
      <x:c r="X177" t="str">
        <x:v>16/04/2026</x:v>
      </x:c>
      <x:c r="Y177" t="str">
        <x:v>Matériel informatique</x:v>
      </x:c>
      <x:c r="Z177" t="str">
        <x:v>Négocier tarifs</x:v>
      </x:c>
    </x:row>
    <x:row r="178" ht="15" hidden="0" customHeight="1">
      <x:c r="A178" t="str">
        <x:v>FOU-0177</x:v>
      </x:c>
      <x:c r="B178" t="str">
        <x:v>Expert Concept SAS</x:v>
      </x:c>
      <x:c r="C178" t="str">
        <x:v>Expert Concept SAS FR</x:v>
      </x:c>
      <x:c r="D178" t="str">
        <x:v>Nettoyage</x:v>
      </x:c>
      <x:c r="E178" t="str">
        <x:v>Distribution</x:v>
      </x:c>
      <x:c r="F178" t="str">
        <x:v>Nicolas Richard</x:v>
      </x:c>
      <x:c r="G178" t="str">
        <x:v>Responsable commercial</x:v>
      </x:c>
      <x:c r="H178" t="str">
        <x:v>04 88 46 69 90</x:v>
      </x:c>
      <x:c r="I178" t="str">
        <x:v>06 28 31 91 53</x:v>
      </x:c>
      <x:c r="J178" t="str">
        <x:v>contact177@expertconceptsas.fr</x:v>
      </x:c>
      <x:c r="K178" t="str">
        <x:v>www.expertconceptsas.fr</x:v>
      </x:c>
      <x:c r="L178" t="str">
        <x:v>108 rue Nationale</x:v>
      </x:c>
      <x:c r="M178" t="str">
        <x:v>84925</x:v>
      </x:c>
      <x:c r="N178" t="str">
        <x:v>Nice</x:v>
      </x:c>
      <x:c r="O178" t="str">
        <x:v>France</x:v>
      </x:c>
      <x:c r="P178" t="str">
        <x:v>FR61176605123</x:v>
      </x:c>
      <x:c r="Q178" t="str">
        <x:v>32798026190316</x:v>
      </x:c>
      <x:c r="R178" t="str">
        <x:v>30 jours</x:v>
      </x:c>
      <x:c r="S178" t="str">
        <x:v>168 h</x:v>
      </x:c>
      <x:c r="T178" t="str">
        <x:v>Chronopost</x:v>
      </x:c>
      <x:c r="U178" t="str">
        <x:v>EUR</x:v>
      </x:c>
      <x:c r="V178" s="36" t="n">
        <x:v>3.9</x:v>
      </x:c>
      <x:c r="W178" t="str">
        <x:v>Actif</x:v>
      </x:c>
      <x:c r="X178" t="str">
        <x:v>28/02/2026</x:v>
      </x:c>
      <x:c r="Y178" t="str">
        <x:v>Étiquettes</x:v>
      </x:c>
      <x:c r="Z178" t="str">
        <x:v>Négocier tarifs</x:v>
      </x:c>
    </x:row>
    <x:row r="179" ht="15" hidden="0" customHeight="1">
      <x:c r="A179" t="str">
        <x:v>FOU-0178</x:v>
      </x:c>
      <x:c r="B179" t="str">
        <x:v>Market Direct Groupe</x:v>
      </x:c>
      <x:c r="C179" t="str">
        <x:v>Market Direct Groupe FR</x:v>
      </x:c>
      <x:c r="D179" t="str">
        <x:v>Nettoyage</x:v>
      </x:c>
      <x:c r="E179" t="str">
        <x:v>Distribution</x:v>
      </x:c>
      <x:c r="F179" t="str">
        <x:v>Claire Bertrand</x:v>
      </x:c>
      <x:c r="G179" t="str">
        <x:v>Account Manager</x:v>
      </x:c>
      <x:c r="H179" t="str">
        <x:v>02 33 12 26 40</x:v>
      </x:c>
      <x:c r="I179" t="str">
        <x:v>06 94 42 99 20</x:v>
      </x:c>
      <x:c r="J179" t="str">
        <x:v>contact178@marketdirectgroupe.fr</x:v>
      </x:c>
      <x:c r="K179" t="str">
        <x:v>www.marketdirectgroupe.fr</x:v>
      </x:c>
      <x:c r="L179" t="str">
        <x:v>54 rue de la République</x:v>
      </x:c>
      <x:c r="M179" t="str">
        <x:v>62041</x:v>
      </x:c>
      <x:c r="N179" t="str">
        <x:v>Bordeaux</x:v>
      </x:c>
      <x:c r="O179" t="str">
        <x:v>France</x:v>
      </x:c>
      <x:c r="P179" t="str">
        <x:v>FR23202600029</x:v>
      </x:c>
      <x:c r="Q179" t="str">
        <x:v>76597241873484</x:v>
      </x:c>
      <x:c r="R179" t="str">
        <x:v>45 jours</x:v>
      </x:c>
      <x:c r="S179" t="str">
        <x:v>72 h</x:v>
      </x:c>
      <x:c r="T179" t="str">
        <x:v>Retrait entrepôt</x:v>
      </x:c>
      <x:c r="U179" t="str">
        <x:v>EUR</x:v>
      </x:c>
      <x:c r="V179" s="36" t="n">
        <x:v>4.4</x:v>
      </x:c>
      <x:c r="W179" t="str">
        <x:v>Actif</x:v>
      </x:c>
      <x:c r="X179" t="str">
        <x:v>14/01/2026</x:v>
      </x:c>
      <x:c r="Y179" t="str">
        <x:v>Fournitures de bureau</x:v>
      </x:c>
      <x:c r="Z179" t="str">
        <x:v>Contrat à renouveler</x:v>
      </x:c>
    </x:row>
    <x:row r="180" ht="15" hidden="0" customHeight="1">
      <x:c r="A180" t="str">
        <x:v>FOU-0179</x:v>
      </x:c>
      <x:c r="B180" t="str">
        <x:v>France France SA</x:v>
      </x:c>
      <x:c r="C180" t="str">
        <x:v>France France SA FR</x:v>
      </x:c>
      <x:c r="D180" t="str">
        <x:v>Mobilier</x:v>
      </x:c>
      <x:c r="E180" t="str">
        <x:v>Fournitures professionnelles</x:v>
      </x:c>
      <x:c r="F180" t="str">
        <x:v>Marie Bernard</x:v>
      </x:c>
      <x:c r="G180" t="str">
        <x:v>Directrice achats</x:v>
      </x:c>
      <x:c r="H180" t="str">
        <x:v>04 90 26 26 77</x:v>
      </x:c>
      <x:c r="I180" t="str">
        <x:v>06 31 13 14 94</x:v>
      </x:c>
      <x:c r="J180" t="str">
        <x:v>contact179@francefrancesa.fr</x:v>
      </x:c>
      <x:c r="K180" t="str">
        <x:v>www.francefrancesa.fr</x:v>
      </x:c>
      <x:c r="L180" t="str">
        <x:v>92 rue Pasteur</x:v>
      </x:c>
      <x:c r="M180" t="str">
        <x:v>72410</x:v>
      </x:c>
      <x:c r="N180" t="str">
        <x:v>Rouen</x:v>
      </x:c>
      <x:c r="O180" t="str">
        <x:v>France</x:v>
      </x:c>
      <x:c r="P180" t="str">
        <x:v>FR69680447823</x:v>
      </x:c>
      <x:c r="Q180" t="str">
        <x:v>48340893266798</x:v>
      </x:c>
      <x:c r="R180" t="str">
        <x:v>45 jours</x:v>
      </x:c>
      <x:c r="S180" t="str">
        <x:v>72 h</x:v>
      </x:c>
      <x:c r="T180" t="str">
        <x:v>Retrait entrepôt</x:v>
      </x:c>
      <x:c r="U180" t="str">
        <x:v>EUR</x:v>
      </x:c>
      <x:c r="V180" s="36" t="n">
        <x:v>3.3</x:v>
      </x:c>
      <x:c r="W180" t="str">
        <x:v>À surveiller</x:v>
      </x:c>
      <x:c r="X180" t="str">
        <x:v>24/04/2026</x:v>
      </x:c>
      <x:c r="Y180" t="str">
        <x:v>Cartons et emballages</x:v>
      </x:c>
      <x:c r="Z180" t="str">
        <x:v>Vérifier délais</x:v>
      </x:c>
    </x:row>
    <x:row r="181" ht="15" hidden="0" customHeight="1">
      <x:c r="A181" t="str">
        <x:v>FOU-0180</x:v>
      </x:c>
      <x:c r="B181" t="str">
        <x:v>Concept Services Groupe</x:v>
      </x:c>
      <x:c r="C181" t="str">
        <x:v>Concept Services Groupe FR</x:v>
      </x:c>
      <x:c r="D181" t="str">
        <x:v>Logistique</x:v>
      </x:c>
      <x:c r="E181" t="str">
        <x:v>Distribution</x:v>
      </x:c>
      <x:c r="F181" t="str">
        <x:v>Nicolas Bertrand</x:v>
      </x:c>
      <x:c r="G181" t="str">
        <x:v>Directrice achats</x:v>
      </x:c>
      <x:c r="H181" t="str">
        <x:v>03 62 43 29 48</x:v>
      </x:c>
      <x:c r="I181" t="str">
        <x:v>06 11 10 76 27</x:v>
      </x:c>
      <x:c r="J181" t="str">
        <x:v>contact180@conceptservicesgroupe.fr</x:v>
      </x:c>
      <x:c r="K181" t="str">
        <x:v>www.conceptservicesgroupe.fr</x:v>
      </x:c>
      <x:c r="L181" t="str">
        <x:v>89 rue Pasteur</x:v>
      </x:c>
      <x:c r="M181" t="str">
        <x:v>71498</x:v>
      </x:c>
      <x:c r="N181" t="str">
        <x:v>Nice</x:v>
      </x:c>
      <x:c r="O181" t="str">
        <x:v>France</x:v>
      </x:c>
      <x:c r="P181" t="str">
        <x:v>FR78108930425</x:v>
      </x:c>
      <x:c r="Q181" t="str">
        <x:v>77142173501619</x:v>
      </x:c>
      <x:c r="R181" t="str">
        <x:v>30 jours</x:v>
      </x:c>
      <x:c r="S181" t="str">
        <x:v>96 h</x:v>
      </x:c>
      <x:c r="T181" t="str">
        <x:v>Chronopost</x:v>
      </x:c>
      <x:c r="U181" t="str">
        <x:v>EUR</x:v>
      </x:c>
      <x:c r="V181" s="36" t="n">
        <x:v>4</x:v>
      </x:c>
      <x:c r="W181" t="str">
        <x:v>Actif</x:v>
      </x:c>
      <x:c r="X181" t="str">
        <x:v>03/01/2026</x:v>
      </x:c>
      <x:c r="Y181" t="str">
        <x:v>Équipements de sécurité</x:v>
      </x:c>
      <x:c r="Z181" t="str">
        <x:v>Négocier tarifs</x:v>
      </x:c>
    </x:row>
    <x:row r="182" ht="15" hidden="0" customHeight="1">
      <x:c r="A182" t="str">
        <x:v>FOU-0181</x:v>
      </x:c>
      <x:c r="B182" t="str">
        <x:v>Technic Pro SA</x:v>
      </x:c>
      <x:c r="C182" t="str">
        <x:v>Technic Pro SA FR</x:v>
      </x:c>
      <x:c r="D182" t="str">
        <x:v>Électronique</x:v>
      </x:c>
      <x:c r="E182" t="str">
        <x:v>Fournitures professionnelles</x:v>
      </x:c>
      <x:c r="F182" t="str">
        <x:v>Élodie Durand</x:v>
      </x:c>
      <x:c r="G182" t="str">
        <x:v>Account Manager</x:v>
      </x:c>
      <x:c r="H182" t="str">
        <x:v>04 38 43 20 64</x:v>
      </x:c>
      <x:c r="I182" t="str">
        <x:v>06 90 40 76 88</x:v>
      </x:c>
      <x:c r="J182" t="str">
        <x:v>contact181@technicprosa.fr</x:v>
      </x:c>
      <x:c r="K182" t="str">
        <x:v>www.technicprosa.fr</x:v>
      </x:c>
      <x:c r="L182" t="str">
        <x:v>70 rue Pasteur</x:v>
      </x:c>
      <x:c r="M182" t="str">
        <x:v>94994</x:v>
      </x:c>
      <x:c r="N182" t="str">
        <x:v>Toulouse</x:v>
      </x:c>
      <x:c r="O182" t="str">
        <x:v>France</x:v>
      </x:c>
      <x:c r="P182" t="str">
        <x:v>FR78968451673</x:v>
      </x:c>
      <x:c r="Q182" t="str">
        <x:v>68112062096676</x:v>
      </x:c>
      <x:c r="R182" t="str">
        <x:v>60 jours</x:v>
      </x:c>
      <x:c r="S182" t="str">
        <x:v>96 h</x:v>
      </x:c>
      <x:c r="T182" t="str">
        <x:v>Colissimo</x:v>
      </x:c>
      <x:c r="U182" t="str">
        <x:v>EUR</x:v>
      </x:c>
      <x:c r="V182" s="36" t="n">
        <x:v>3.7</x:v>
      </x:c>
      <x:c r="W182" t="str">
        <x:v>Actif</x:v>
      </x:c>
      <x:c r="X182" t="str">
        <x:v>18/01/2026</x:v>
      </x:c>
      <x:c r="Y182" t="str">
        <x:v>Cartons et emballages</x:v>
      </x:c>
      <x:c r="Z182" t="str">
        <x:v>Bon partenaire</x:v>
      </x:c>
    </x:row>
    <x:row r="183" ht="15" hidden="0" customHeight="1">
      <x:c r="A183" t="str">
        <x:v>FOU-0182</x:v>
      </x:c>
      <x:c r="B183" t="str">
        <x:v>Logistique Services Groupe</x:v>
      </x:c>
      <x:c r="C183" t="str">
        <x:v>Logistique Services Groupe FR</x:v>
      </x:c>
      <x:c r="D183" t="str">
        <x:v>Alimentation</x:v>
      </x:c>
      <x:c r="E183" t="str">
        <x:v>Services aux entreprises</x:v>
      </x:c>
      <x:c r="F183" t="str">
        <x:v>Claire Michel</x:v>
      </x:c>
      <x:c r="G183" t="str">
        <x:v>Chargé de compte</x:v>
      </x:c>
      <x:c r="H183" t="str">
        <x:v>01 78 12 33 23</x:v>
      </x:c>
      <x:c r="I183" t="str">
        <x:v>06 46 44 26 66</x:v>
      </x:c>
      <x:c r="J183" t="str">
        <x:v>contact182@logistiqueservicesgroupe.fr</x:v>
      </x:c>
      <x:c r="K183" t="str">
        <x:v>www.logistiqueservicesgroupe.fr</x:v>
      </x:c>
      <x:c r="L183" t="str">
        <x:v>3 rue de la République</x:v>
      </x:c>
      <x:c r="M183" t="str">
        <x:v>21822</x:v>
      </x:c>
      <x:c r="N183" t="str">
        <x:v>Lyon</x:v>
      </x:c>
      <x:c r="O183" t="str">
        <x:v>France</x:v>
      </x:c>
      <x:c r="P183" t="str">
        <x:v>FR29115810687</x:v>
      </x:c>
      <x:c r="Q183" t="str">
        <x:v>40565107186377</x:v>
      </x:c>
      <x:c r="R183" t="str">
        <x:v>60 jours</x:v>
      </x:c>
      <x:c r="S183" t="str">
        <x:v>96 h</x:v>
      </x:c>
      <x:c r="T183" t="str">
        <x:v>Chronopost</x:v>
      </x:c>
      <x:c r="U183" t="str">
        <x:v>EUR</x:v>
      </x:c>
      <x:c r="V183" s="36" t="n">
        <x:v>3.2</x:v>
      </x:c>
      <x:c r="W183" t="str">
        <x:v>À surveiller</x:v>
      </x:c>
      <x:c r="X183" t="str">
        <x:v>18/04/2026</x:v>
      </x:c>
      <x:c r="Y183" t="str">
        <x:v>Mobilier professionnel</x:v>
      </x:c>
      <x:c r="Z183" t="str">
        <x:v>Contrat à renouveler</x:v>
      </x:c>
    </x:row>
    <x:row r="184" ht="15" hidden="0" customHeight="1">
      <x:c r="A184" t="str">
        <x:v>FOU-0183</x:v>
      </x:c>
      <x:c r="B184" t="str">
        <x:v>Market Technic SARL</x:v>
      </x:c>
      <x:c r="C184" t="str">
        <x:v>Market Technic SARL FR</x:v>
      </x:c>
      <x:c r="D184" t="str">
        <x:v>Textile</x:v>
      </x:c>
      <x:c r="E184" t="str">
        <x:v>Distribution</x:v>
      </x:c>
      <x:c r="F184" t="str">
        <x:v>Julie Bernard</x:v>
      </x:c>
      <x:c r="G184" t="str">
        <x:v>Responsable commercial</x:v>
      </x:c>
      <x:c r="H184" t="str">
        <x:v>05 70 33 34 42</x:v>
      </x:c>
      <x:c r="I184" t="str">
        <x:v>06 58 11 25 41</x:v>
      </x:c>
      <x:c r="J184" t="str">
        <x:v>contact183@markettechnicsarl.fr</x:v>
      </x:c>
      <x:c r="K184" t="str">
        <x:v>www.markettechnicsarl.fr</x:v>
      </x:c>
      <x:c r="L184" t="str">
        <x:v>99 rue des Entrepreneurs</x:v>
      </x:c>
      <x:c r="M184" t="str">
        <x:v>42396</x:v>
      </x:c>
      <x:c r="N184" t="str">
        <x:v>Strasbourg</x:v>
      </x:c>
      <x:c r="O184" t="str">
        <x:v>France</x:v>
      </x:c>
      <x:c r="P184" t="str">
        <x:v>FR14313867761</x:v>
      </x:c>
      <x:c r="Q184" t="str">
        <x:v>23223220739560</x:v>
      </x:c>
      <x:c r="R184" t="str">
        <x:v>15 jours</x:v>
      </x:c>
      <x:c r="S184" t="str">
        <x:v>24 h</x:v>
      </x:c>
      <x:c r="T184" t="str">
        <x:v>Retrait entrepôt</x:v>
      </x:c>
      <x:c r="U184" t="str">
        <x:v>EUR</x:v>
      </x:c>
      <x:c r="V184" s="36" t="n">
        <x:v>3.4</x:v>
      </x:c>
      <x:c r="W184" t="str">
        <x:v>À surveiller</x:v>
      </x:c>
      <x:c r="X184" t="str">
        <x:v>20/06/2026</x:v>
      </x:c>
      <x:c r="Y184" t="str">
        <x:v>Produits d'entretien</x:v>
      </x:c>
      <x:c r="Z184" t="str">
        <x:v>Contrat à renouveler</x:v>
      </x:c>
    </x:row>
    <x:row r="185" ht="15" hidden="0" customHeight="1">
      <x:c r="A185" t="str">
        <x:v>FOU-0184</x:v>
      </x:c>
      <x:c r="B185" t="str">
        <x:v>Direct Global SA</x:v>
      </x:c>
      <x:c r="C185" t="str">
        <x:v>Direct Global SA FR</x:v>
      </x:c>
      <x:c r="D185" t="str">
        <x:v>Maintenance</x:v>
      </x:c>
      <x:c r="E185" t="str">
        <x:v>Industrie</x:v>
      </x:c>
      <x:c r="F185" t="str">
        <x:v>Thomas Lefebvre</x:v>
      </x:c>
      <x:c r="G185" t="str">
        <x:v>Account Manager</x:v>
      </x:c>
      <x:c r="H185" t="str">
        <x:v>03 35 56 16 95</x:v>
      </x:c>
      <x:c r="I185" t="str">
        <x:v>06 37 24 40 91</x:v>
      </x:c>
      <x:c r="J185" t="str">
        <x:v>contact184@directglobalsa.fr</x:v>
      </x:c>
      <x:c r="K185" t="str">
        <x:v>www.directglobalsa.fr</x:v>
      </x:c>
      <x:c r="L185" t="str">
        <x:v>112 rue Pasteur</x:v>
      </x:c>
      <x:c r="M185" t="str">
        <x:v>11974</x:v>
      </x:c>
      <x:c r="N185" t="str">
        <x:v>Grenoble</x:v>
      </x:c>
      <x:c r="O185" t="str">
        <x:v>France</x:v>
      </x:c>
      <x:c r="P185" t="str">
        <x:v>FR31952970198</x:v>
      </x:c>
      <x:c r="Q185" t="str">
        <x:v>92288464264710</x:v>
      </x:c>
      <x:c r="R185" t="str">
        <x:v>Comptant</x:v>
      </x:c>
      <x:c r="S185" t="str">
        <x:v>168 h</x:v>
      </x:c>
      <x:c r="T185" t="str">
        <x:v>Transporteur</x:v>
      </x:c>
      <x:c r="U185" t="str">
        <x:v>EUR</x:v>
      </x:c>
      <x:c r="V185" s="36" t="n">
        <x:v>4.9</x:v>
      </x:c>
      <x:c r="W185" t="str">
        <x:v>Actif</x:v>
      </x:c>
      <x:c r="X185" t="str">
        <x:v>12/04/2026</x:v>
      </x:c>
      <x:c r="Y185" t="str">
        <x:v>Produits d'entretien</x:v>
      </x:c>
      <x:c r="Z185" t="str">
        <x:v>RAS</x:v>
      </x:c>
    </x:row>
    <x:row r="186" ht="15" hidden="0" customHeight="1">
      <x:c r="A186" t="str">
        <x:v>FOU-0185</x:v>
      </x:c>
      <x:c r="B186" t="str">
        <x:v>Technic Market Groupe</x:v>
      </x:c>
      <x:c r="C186" t="str">
        <x:v>Technic Market Groupe FR</x:v>
      </x:c>
      <x:c r="D186" t="str">
        <x:v>Informatique</x:v>
      </x:c>
      <x:c r="E186" t="str">
        <x:v>Services aux entreprises</x:v>
      </x:c>
      <x:c r="F186" t="str">
        <x:v>Marie Richard</x:v>
      </x:c>
      <x:c r="G186" t="str">
        <x:v>Service client</x:v>
      </x:c>
      <x:c r="H186" t="str">
        <x:v>03 90 17 17 55</x:v>
      </x:c>
      <x:c r="I186" t="str">
        <x:v>06 92 29 99 78</x:v>
      </x:c>
      <x:c r="J186" t="str">
        <x:v>contact185@technicmarketgroupe.fr</x:v>
      </x:c>
      <x:c r="K186" t="str">
        <x:v>www.technicmarketgroupe.fr</x:v>
      </x:c>
      <x:c r="L186" t="str">
        <x:v>28 rue de la République</x:v>
      </x:c>
      <x:c r="M186" t="str">
        <x:v>73942</x:v>
      </x:c>
      <x:c r="N186" t="str">
        <x:v>Nice</x:v>
      </x:c>
      <x:c r="O186" t="str">
        <x:v>France</x:v>
      </x:c>
      <x:c r="P186" t="str">
        <x:v>FR39440096507</x:v>
      </x:c>
      <x:c r="Q186" t="str">
        <x:v>88584937912690</x:v>
      </x:c>
      <x:c r="R186" t="str">
        <x:v>Comptant</x:v>
      </x:c>
      <x:c r="S186" t="str">
        <x:v>48 h</x:v>
      </x:c>
      <x:c r="T186" t="str">
        <x:v>Livraison express</x:v>
      </x:c>
      <x:c r="U186" t="str">
        <x:v>EUR</x:v>
      </x:c>
      <x:c r="V186" s="36" t="n">
        <x:v>3.1</x:v>
      </x:c>
      <x:c r="W186" t="str">
        <x:v>À surveiller</x:v>
      </x:c>
      <x:c r="X186" t="str">
        <x:v>30/03/2026</x:v>
      </x:c>
      <x:c r="Y186" t="str">
        <x:v>Consommables imprimante</x:v>
      </x:c>
      <x:c r="Z186" t="str">
        <x:v>Bon partenaire</x:v>
      </x:c>
    </x:row>
    <x:row r="187" ht="15" hidden="0" customHeight="1">
      <x:c r="A187" t="str">
        <x:v>FOU-0186</x:v>
      </x:c>
      <x:c r="B187" t="str">
        <x:v>Distribution Plus SAS</x:v>
      </x:c>
      <x:c r="C187" t="str">
        <x:v>Distribution Plus SAS FR</x:v>
      </x:c>
      <x:c r="D187" t="str">
        <x:v>Informatique</x:v>
      </x:c>
      <x:c r="E187" t="str">
        <x:v>Prestations techniques</x:v>
      </x:c>
      <x:c r="F187" t="str">
        <x:v>Claire Bertrand</x:v>
      </x:c>
      <x:c r="G187" t="str">
        <x:v>Account Manager</x:v>
      </x:c>
      <x:c r="H187" t="str">
        <x:v>02 82 33 79 54</x:v>
      </x:c>
      <x:c r="I187" t="str">
        <x:v>06 51 69 45 86</x:v>
      </x:c>
      <x:c r="J187" t="str">
        <x:v>contact186@distributionplussas.fr</x:v>
      </x:c>
      <x:c r="K187" t="str">
        <x:v>www.distributionplussas.fr</x:v>
      </x:c>
      <x:c r="L187" t="str">
        <x:v>142 rue de la République</x:v>
      </x:c>
      <x:c r="M187" t="str">
        <x:v>19027</x:v>
      </x:c>
      <x:c r="N187" t="str">
        <x:v>Dijon</x:v>
      </x:c>
      <x:c r="O187" t="str">
        <x:v>France</x:v>
      </x:c>
      <x:c r="P187" t="str">
        <x:v>FR77266457342</x:v>
      </x:c>
      <x:c r="Q187" t="str">
        <x:v>51611573254110</x:v>
      </x:c>
      <x:c r="R187" t="str">
        <x:v>Comptant</x:v>
      </x:c>
      <x:c r="S187" t="str">
        <x:v>96 h</x:v>
      </x:c>
      <x:c r="T187" t="str">
        <x:v>Chronopost</x:v>
      </x:c>
      <x:c r="U187" t="str">
        <x:v>EUR</x:v>
      </x:c>
      <x:c r="V187" s="36" t="n">
        <x:v>4.4</x:v>
      </x:c>
      <x:c r="W187" t="str">
        <x:v>Actif</x:v>
      </x:c>
      <x:c r="X187" t="str">
        <x:v>19/05/2026</x:v>
      </x:c>
      <x:c r="Y187" t="str">
        <x:v>Étiquettes</x:v>
      </x:c>
      <x:c r="Z187" t="str">
        <x:v>Contrat à renouveler</x:v>
      </x:c>
    </x:row>
    <x:row r="188" ht="15" hidden="0" customHeight="1">
      <x:c r="A188" t="str">
        <x:v>FOU-0187</x:v>
      </x:c>
      <x:c r="B188" t="str">
        <x:v>Logistique Industries Groupe</x:v>
      </x:c>
      <x:c r="C188" t="str">
        <x:v>Logistique Industries Groupe FR</x:v>
      </x:c>
      <x:c r="D188" t="str">
        <x:v>Informatique</x:v>
      </x:c>
      <x:c r="E188" t="str">
        <x:v>Commerce de gros</x:v>
      </x:c>
      <x:c r="F188" t="str">
        <x:v>Thomas Bertrand</x:v>
      </x:c>
      <x:c r="G188" t="str">
        <x:v>Directrice achats</x:v>
      </x:c>
      <x:c r="H188" t="str">
        <x:v>01 94 78 59 34</x:v>
      </x:c>
      <x:c r="I188" t="str">
        <x:v>06 77 97 73 80</x:v>
      </x:c>
      <x:c r="J188" t="str">
        <x:v>contact187@logistiqueindustriesgroupe.fr</x:v>
      </x:c>
      <x:c r="K188" t="str">
        <x:v>www.logistiqueindustriesgroupe.fr</x:v>
      </x:c>
      <x:c r="L188" t="str">
        <x:v>40 rue Nationale</x:v>
      </x:c>
      <x:c r="M188" t="str">
        <x:v>47110</x:v>
      </x:c>
      <x:c r="N188" t="str">
        <x:v>Rouen</x:v>
      </x:c>
      <x:c r="O188" t="str">
        <x:v>France</x:v>
      </x:c>
      <x:c r="P188" t="str">
        <x:v>FR51540024260</x:v>
      </x:c>
      <x:c r="Q188" t="str">
        <x:v>55323247568802</x:v>
      </x:c>
      <x:c r="R188" t="str">
        <x:v>Comptant</x:v>
      </x:c>
      <x:c r="S188" t="str">
        <x:v>120 h</x:v>
      </x:c>
      <x:c r="T188" t="str">
        <x:v>Transporteur</x:v>
      </x:c>
      <x:c r="U188" t="str">
        <x:v>EUR</x:v>
      </x:c>
      <x:c r="V188" s="36" t="n">
        <x:v>4.7</x:v>
      </x:c>
      <x:c r="W188" t="str">
        <x:v>Actif</x:v>
      </x:c>
      <x:c r="X188" t="str">
        <x:v>25/01/2026</x:v>
      </x:c>
      <x:c r="Y188" t="str">
        <x:v>Accessoires logistiques</x:v>
      </x:c>
      <x:c r="Z188" t="str">
        <x:v>RAS</x:v>
      </x:c>
    </x:row>
    <x:row r="189" ht="15" hidden="0" customHeight="1">
      <x:c r="A189" t="str">
        <x:v>FOU-0188</x:v>
      </x:c>
      <x:c r="B189" t="str">
        <x:v>Solutions Solutions SARL</x:v>
      </x:c>
      <x:c r="C189" t="str">
        <x:v>Solutions Solutions SARL FR</x:v>
      </x:c>
      <x:c r="D189" t="str">
        <x:v>Informatique</x:v>
      </x:c>
      <x:c r="E189" t="str">
        <x:v>Prestations techniques</x:v>
      </x:c>
      <x:c r="F189" t="str">
        <x:v>Élodie Bernard</x:v>
      </x:c>
      <x:c r="G189" t="str">
        <x:v>Account Manager</x:v>
      </x:c>
      <x:c r="H189" t="str">
        <x:v>04 77 89 99 85</x:v>
      </x:c>
      <x:c r="I189" t="str">
        <x:v>06 42 16 56 38</x:v>
      </x:c>
      <x:c r="J189" t="str">
        <x:v>contact188@solutionssolutionssarl.fr</x:v>
      </x:c>
      <x:c r="K189" t="str">
        <x:v>www.solutionssolutionssarl.fr</x:v>
      </x:c>
      <x:c r="L189" t="str">
        <x:v>19 rue Victor Hugo</x:v>
      </x:c>
      <x:c r="M189" t="str">
        <x:v>37359</x:v>
      </x:c>
      <x:c r="N189" t="str">
        <x:v>Tours</x:v>
      </x:c>
      <x:c r="O189" t="str">
        <x:v>France</x:v>
      </x:c>
      <x:c r="P189" t="str">
        <x:v>FR93627642633</x:v>
      </x:c>
      <x:c r="Q189" t="str">
        <x:v>21256388062019</x:v>
      </x:c>
      <x:c r="R189" t="str">
        <x:v>45 jours</x:v>
      </x:c>
      <x:c r="S189" t="str">
        <x:v>48 h</x:v>
      </x:c>
      <x:c r="T189" t="str">
        <x:v>Palette</x:v>
      </x:c>
      <x:c r="U189" t="str">
        <x:v>EUR</x:v>
      </x:c>
      <x:c r="V189" s="36" t="n">
        <x:v>3</x:v>
      </x:c>
      <x:c r="W189" t="str">
        <x:v>À surveiller</x:v>
      </x:c>
      <x:c r="X189" t="str">
        <x:v>13/06/2026</x:v>
      </x:c>
      <x:c r="Y189" t="str">
        <x:v>Fournitures de bureau</x:v>
      </x:c>
      <x:c r="Z189" t="str">
        <x:v>Négocier tarifs</x:v>
      </x:c>
    </x:row>
    <x:row r="190" ht="15" hidden="0" customHeight="1">
      <x:c r="A190" t="str">
        <x:v>FOU-0189</x:v>
      </x:c>
      <x:c r="B190" t="str">
        <x:v>Global Distribution SA</x:v>
      </x:c>
      <x:c r="C190" t="str">
        <x:v>Global Distribution SA FR</x:v>
      </x:c>
      <x:c r="D190" t="str">
        <x:v>Mobilier</x:v>
      </x:c>
      <x:c r="E190" t="str">
        <x:v>Industrie</x:v>
      </x:c>
      <x:c r="F190" t="str">
        <x:v>Sophie David</x:v>
      </x:c>
      <x:c r="G190" t="str">
        <x:v>Responsable commercial</x:v>
      </x:c>
      <x:c r="H190" t="str">
        <x:v>02 76 22 22 39</x:v>
      </x:c>
      <x:c r="I190" t="str">
        <x:v>06 78 59 34 34</x:v>
      </x:c>
      <x:c r="J190" t="str">
        <x:v>contact189@globaldistributionsa.fr</x:v>
      </x:c>
      <x:c r="K190" t="str">
        <x:v>www.globaldistributionsa.fr</x:v>
      </x:c>
      <x:c r="L190" t="str">
        <x:v>135 rue de la République</x:v>
      </x:c>
      <x:c r="M190" t="str">
        <x:v>84714</x:v>
      </x:c>
      <x:c r="N190" t="str">
        <x:v>Dijon</x:v>
      </x:c>
      <x:c r="O190" t="str">
        <x:v>France</x:v>
      </x:c>
      <x:c r="P190" t="str">
        <x:v>FR90292090149</x:v>
      </x:c>
      <x:c r="Q190" t="str">
        <x:v>68431132294740</x:v>
      </x:c>
      <x:c r="R190" t="str">
        <x:v>60 jours</x:v>
      </x:c>
      <x:c r="S190" t="str">
        <x:v>72 h</x:v>
      </x:c>
      <x:c r="T190" t="str">
        <x:v>Livraison express</x:v>
      </x:c>
      <x:c r="U190" t="str">
        <x:v>EUR</x:v>
      </x:c>
      <x:c r="V190" s="36" t="n">
        <x:v>4</x:v>
      </x:c>
      <x:c r="W190" t="str">
        <x:v>Actif</x:v>
      </x:c>
      <x:c r="X190" t="str">
        <x:v>28/01/2026</x:v>
      </x:c>
      <x:c r="Y190" t="str">
        <x:v>Textiles professionnels</x:v>
      </x:c>
      <x:c r="Z190" t="str">
        <x:v>Négocier tarifs</x:v>
      </x:c>
    </x:row>
    <x:row r="191" ht="15" hidden="0" customHeight="1">
      <x:c r="A191" t="str">
        <x:v>FOU-0190</x:v>
      </x:c>
      <x:c r="B191" t="str">
        <x:v>Market Logistique Groupe</x:v>
      </x:c>
      <x:c r="C191" t="str">
        <x:v>Market Logistique Groupe FR</x:v>
      </x:c>
      <x:c r="D191" t="str">
        <x:v>Nettoyage</x:v>
      </x:c>
      <x:c r="E191" t="str">
        <x:v>Commerce de gros</x:v>
      </x:c>
      <x:c r="F191" t="str">
        <x:v>Lucas Dubois</x:v>
      </x:c>
      <x:c r="G191" t="str">
        <x:v>Service client</x:v>
      </x:c>
      <x:c r="H191" t="str">
        <x:v>05 66 55 50 80</x:v>
      </x:c>
      <x:c r="I191" t="str">
        <x:v>06 51 57 62 91</x:v>
      </x:c>
      <x:c r="J191" t="str">
        <x:v>contact190@marketlogistiquegroupe.fr</x:v>
      </x:c>
      <x:c r="K191" t="str">
        <x:v>www.marketlogistiquegroupe.fr</x:v>
      </x:c>
      <x:c r="L191" t="str">
        <x:v>111 rue Pasteur</x:v>
      </x:c>
      <x:c r="M191" t="str">
        <x:v>89745</x:v>
      </x:c>
      <x:c r="N191" t="str">
        <x:v>Strasbourg</x:v>
      </x:c>
      <x:c r="O191" t="str">
        <x:v>France</x:v>
      </x:c>
      <x:c r="P191" t="str">
        <x:v>FR40704672023</x:v>
      </x:c>
      <x:c r="Q191" t="str">
        <x:v>40105769224542</x:v>
      </x:c>
      <x:c r="R191" t="str">
        <x:v>15 jours</x:v>
      </x:c>
      <x:c r="S191" t="str">
        <x:v>120 h</x:v>
      </x:c>
      <x:c r="T191" t="str">
        <x:v>Palette</x:v>
      </x:c>
      <x:c r="U191" t="str">
        <x:v>EUR</x:v>
      </x:c>
      <x:c r="V191" s="36" t="n">
        <x:v>3.7</x:v>
      </x:c>
      <x:c r="W191" t="str">
        <x:v>Actif</x:v>
      </x:c>
      <x:c r="X191" t="str">
        <x:v>21/05/2026</x:v>
      </x:c>
      <x:c r="Y191" t="str">
        <x:v>Mobilier professionnel</x:v>
      </x:c>
      <x:c r="Z191" t="str">
        <x:v>Négocier tarifs</x:v>
      </x:c>
    </x:row>
    <x:row r="192" ht="15" hidden="0" customHeight="1">
      <x:c r="A192" t="str">
        <x:v>FOU-0191</x:v>
      </x:c>
      <x:c r="B192" t="str">
        <x:v>Distribution Pro SARL</x:v>
      </x:c>
      <x:c r="C192" t="str">
        <x:v>Distribution Pro SARL FR</x:v>
      </x:c>
      <x:c r="D192" t="str">
        <x:v>Marketing</x:v>
      </x:c>
      <x:c r="E192" t="str">
        <x:v>Industrie</x:v>
      </x:c>
      <x:c r="F192" t="str">
        <x:v>Nicolas Laurent</x:v>
      </x:c>
      <x:c r="G192" t="str">
        <x:v>Responsable commercial</x:v>
      </x:c>
      <x:c r="H192" t="str">
        <x:v>03 38 37 50 12</x:v>
      </x:c>
      <x:c r="I192" t="str">
        <x:v>06 98 45 80 75</x:v>
      </x:c>
      <x:c r="J192" t="str">
        <x:v>contact191@distributionprosarl.fr</x:v>
      </x:c>
      <x:c r="K192" t="str">
        <x:v>www.distributionprosarl.fr</x:v>
      </x:c>
      <x:c r="L192" t="str">
        <x:v>143 rue Nationale</x:v>
      </x:c>
      <x:c r="M192" t="str">
        <x:v>84922</x:v>
      </x:c>
      <x:c r="N192" t="str">
        <x:v>Strasbourg</x:v>
      </x:c>
      <x:c r="O192" t="str">
        <x:v>France</x:v>
      </x:c>
      <x:c r="P192" t="str">
        <x:v>FR29201240032</x:v>
      </x:c>
      <x:c r="Q192" t="str">
        <x:v>74789743736346</x:v>
      </x:c>
      <x:c r="R192" t="str">
        <x:v>Comptant</x:v>
      </x:c>
      <x:c r="S192" t="str">
        <x:v>120 h</x:v>
      </x:c>
      <x:c r="T192" t="str">
        <x:v>Chronopost</x:v>
      </x:c>
      <x:c r="U192" t="str">
        <x:v>EUR</x:v>
      </x:c>
      <x:c r="V192" s="36" t="n">
        <x:v>3.1</x:v>
      </x:c>
      <x:c r="W192" t="str">
        <x:v>À surveiller</x:v>
      </x:c>
      <x:c r="X192" t="str">
        <x:v>09/02/2026</x:v>
      </x:c>
      <x:c r="Y192" t="str">
        <x:v>Cartons et emballages</x:v>
      </x:c>
      <x:c r="Z192" t="str">
        <x:v>Négocier tarifs</x:v>
      </x:c>
    </x:row>
    <x:row r="193" ht="15" hidden="0" customHeight="1">
      <x:c r="A193" t="str">
        <x:v>FOU-0192</x:v>
      </x:c>
      <x:c r="B193" t="str">
        <x:v>Concept Expert SAS</x:v>
      </x:c>
      <x:c r="C193" t="str">
        <x:v>Concept Expert SAS FR</x:v>
      </x:c>
      <x:c r="D193" t="str">
        <x:v>Textile</x:v>
      </x:c>
      <x:c r="E193" t="str">
        <x:v>Commerce de gros</x:v>
      </x:c>
      <x:c r="F193" t="str">
        <x:v>Claire Garcia</x:v>
      </x:c>
      <x:c r="G193" t="str">
        <x:v>Responsable commercial</x:v>
      </x:c>
      <x:c r="H193" t="str">
        <x:v>03 71 32 72 98</x:v>
      </x:c>
      <x:c r="I193" t="str">
        <x:v>06 99 83 22 86</x:v>
      </x:c>
      <x:c r="J193" t="str">
        <x:v>contact192@conceptexpertsas.fr</x:v>
      </x:c>
      <x:c r="K193" t="str">
        <x:v>www.conceptexpertsas.fr</x:v>
      </x:c>
      <x:c r="L193" t="str">
        <x:v>77 rue Victor Hugo</x:v>
      </x:c>
      <x:c r="M193" t="str">
        <x:v>85534</x:v>
      </x:c>
      <x:c r="N193" t="str">
        <x:v>Montpellier</x:v>
      </x:c>
      <x:c r="O193" t="str">
        <x:v>France</x:v>
      </x:c>
      <x:c r="P193" t="str">
        <x:v>FR58184264458</x:v>
      </x:c>
      <x:c r="Q193" t="str">
        <x:v>17871730684365</x:v>
      </x:c>
      <x:c r="R193" t="str">
        <x:v>30 jours</x:v>
      </x:c>
      <x:c r="S193" t="str">
        <x:v>24 h</x:v>
      </x:c>
      <x:c r="T193" t="str">
        <x:v>Chronopost</x:v>
      </x:c>
      <x:c r="U193" t="str">
        <x:v>EUR</x:v>
      </x:c>
      <x:c r="V193" s="36" t="n">
        <x:v>4.1</x:v>
      </x:c>
      <x:c r="W193" t="str">
        <x:v>Actif</x:v>
      </x:c>
      <x:c r="X193" t="str">
        <x:v>31/03/2026</x:v>
      </x:c>
      <x:c r="Y193" t="str">
        <x:v>Équipements de sécurité</x:v>
      </x:c>
      <x:c r="Z193" t="str">
        <x:v>Contrat à renouveler</x:v>
      </x:c>
    </x:row>
    <x:row r="194" ht="15" hidden="0" customHeight="1">
      <x:c r="A194" t="str">
        <x:v>FOU-0193</x:v>
      </x:c>
      <x:c r="B194" t="str">
        <x:v>Technic Expert SARL</x:v>
      </x:c>
      <x:c r="C194" t="str">
        <x:v>Technic Expert SARL FR</x:v>
      </x:c>
      <x:c r="D194" t="str">
        <x:v>Bureau</x:v>
      </x:c>
      <x:c r="E194" t="str">
        <x:v>Prestations techniques</x:v>
      </x:c>
      <x:c r="F194" t="str">
        <x:v>Manon Martin</x:v>
      </x:c>
      <x:c r="G194" t="str">
        <x:v>Service client</x:v>
      </x:c>
      <x:c r="H194" t="str">
        <x:v>02 51 74 99 38</x:v>
      </x:c>
      <x:c r="I194" t="str">
        <x:v>06 29 16 96 60</x:v>
      </x:c>
      <x:c r="J194" t="str">
        <x:v>contact193@technicexpertsarl.fr</x:v>
      </x:c>
      <x:c r="K194" t="str">
        <x:v>www.technicexpertsarl.fr</x:v>
      </x:c>
      <x:c r="L194" t="str">
        <x:v>115 rue Nationale</x:v>
      </x:c>
      <x:c r="M194" t="str">
        <x:v>85399</x:v>
      </x:c>
      <x:c r="N194" t="str">
        <x:v>Tours</x:v>
      </x:c>
      <x:c r="O194" t="str">
        <x:v>France</x:v>
      </x:c>
      <x:c r="P194" t="str">
        <x:v>FR74196725836</x:v>
      </x:c>
      <x:c r="Q194" t="str">
        <x:v>70787625990800</x:v>
      </x:c>
      <x:c r="R194" t="str">
        <x:v>30 jours</x:v>
      </x:c>
      <x:c r="S194" t="str">
        <x:v>120 h</x:v>
      </x:c>
      <x:c r="T194" t="str">
        <x:v>Chronopost</x:v>
      </x:c>
      <x:c r="U194" t="str">
        <x:v>EUR</x:v>
      </x:c>
      <x:c r="V194" s="36" t="n">
        <x:v>2.9</x:v>
      </x:c>
      <x:c r="W194" t="str">
        <x:v>Inactif</x:v>
      </x:c>
      <x:c r="X194" t="str">
        <x:v>11/04/2026</x:v>
      </x:c>
      <x:c r="Y194" t="str">
        <x:v>Cartons et emballages</x:v>
      </x:c>
      <x:c r="Z194" t="str">
        <x:v>Bon partenaire</x:v>
      </x:c>
    </x:row>
    <x:row r="195" ht="15" hidden="0" customHeight="1">
      <x:c r="A195" t="str">
        <x:v>FOU-0194</x:v>
      </x:c>
      <x:c r="B195" t="str">
        <x:v>Services Concept SARL</x:v>
      </x:c>
      <x:c r="C195" t="str">
        <x:v>Services Concept SARL FR</x:v>
      </x:c>
      <x:c r="D195" t="str">
        <x:v>Textile</x:v>
      </x:c>
      <x:c r="E195" t="str">
        <x:v>Commerce de gros</x:v>
      </x:c>
      <x:c r="F195" t="str">
        <x:v>Manon Robert</x:v>
      </x:c>
      <x:c r="G195" t="str">
        <x:v>Chargé de compte</x:v>
      </x:c>
      <x:c r="H195" t="str">
        <x:v>04 81 35 72 60</x:v>
      </x:c>
      <x:c r="I195" t="str">
        <x:v>06 93 83 35 81</x:v>
      </x:c>
      <x:c r="J195" t="str">
        <x:v>contact194@servicesconceptsarl.fr</x:v>
      </x:c>
      <x:c r="K195" t="str">
        <x:v>www.servicesconceptsarl.fr</x:v>
      </x:c>
      <x:c r="L195" t="str">
        <x:v>135 rue de la République</x:v>
      </x:c>
      <x:c r="M195" t="str">
        <x:v>41760</x:v>
      </x:c>
      <x:c r="N195" t="str">
        <x:v>Lyon</x:v>
      </x:c>
      <x:c r="O195" t="str">
        <x:v>France</x:v>
      </x:c>
      <x:c r="P195" t="str">
        <x:v>FR19385891368</x:v>
      </x:c>
      <x:c r="Q195" t="str">
        <x:v>70528015345137</x:v>
      </x:c>
      <x:c r="R195" t="str">
        <x:v>Comptant</x:v>
      </x:c>
      <x:c r="S195" t="str">
        <x:v>96 h</x:v>
      </x:c>
      <x:c r="T195" t="str">
        <x:v>Chronopost</x:v>
      </x:c>
      <x:c r="U195" t="str">
        <x:v>EUR</x:v>
      </x:c>
      <x:c r="V195" s="36" t="n">
        <x:v>3.9</x:v>
      </x:c>
      <x:c r="W195" t="str">
        <x:v>Actif</x:v>
      </x:c>
      <x:c r="X195" t="str">
        <x:v>28/05/2026</x:v>
      </x:c>
      <x:c r="Y195" t="str">
        <x:v>Matériel informatique</x:v>
      </x:c>
      <x:c r="Z195" t="str">
        <x:v>RAS</x:v>
      </x:c>
    </x:row>
    <x:row r="196" ht="15" hidden="0" customHeight="1">
      <x:c r="A196" t="str">
        <x:v>FOU-0195</x:v>
      </x:c>
      <x:c r="B196" t="str">
        <x:v>Distribution Plus SA</x:v>
      </x:c>
      <x:c r="C196" t="str">
        <x:v>Distribution Plus SA FR</x:v>
      </x:c>
      <x:c r="D196" t="str">
        <x:v>Nettoyage</x:v>
      </x:c>
      <x:c r="E196" t="str">
        <x:v>Commerce de gros</x:v>
      </x:c>
      <x:c r="F196" t="str">
        <x:v>Élodie Richard</x:v>
      </x:c>
      <x:c r="G196" t="str">
        <x:v>Directrice achats</x:v>
      </x:c>
      <x:c r="H196" t="str">
        <x:v>05 66 89 28 66</x:v>
      </x:c>
      <x:c r="I196" t="str">
        <x:v>06 15 39 35 97</x:v>
      </x:c>
      <x:c r="J196" t="str">
        <x:v>contact195@distributionplussa.fr</x:v>
      </x:c>
      <x:c r="K196" t="str">
        <x:v>www.distributionplussa.fr</x:v>
      </x:c>
      <x:c r="L196" t="str">
        <x:v>96 rue de la République</x:v>
      </x:c>
      <x:c r="M196" t="str">
        <x:v>21247</x:v>
      </x:c>
      <x:c r="N196" t="str">
        <x:v>Lille</x:v>
      </x:c>
      <x:c r="O196" t="str">
        <x:v>France</x:v>
      </x:c>
      <x:c r="P196" t="str">
        <x:v>FR24894119729</x:v>
      </x:c>
      <x:c r="Q196" t="str">
        <x:v>44205353784343</x:v>
      </x:c>
      <x:c r="R196" t="str">
        <x:v>30 jours</x:v>
      </x:c>
      <x:c r="S196" t="str">
        <x:v>120 h</x:v>
      </x:c>
      <x:c r="T196" t="str">
        <x:v>Retrait entrepôt</x:v>
      </x:c>
      <x:c r="U196" t="str">
        <x:v>EUR</x:v>
      </x:c>
      <x:c r="V196" s="36" t="n">
        <x:v>4.2</x:v>
      </x:c>
      <x:c r="W196" t="str">
        <x:v>Actif</x:v>
      </x:c>
      <x:c r="X196" t="str">
        <x:v>07/02/2026</x:v>
      </x:c>
      <x:c r="Y196" t="str">
        <x:v>Mobilier professionnel</x:v>
      </x:c>
      <x:c r="Z196" t="str">
        <x:v>RAS</x:v>
      </x:c>
    </x:row>
    <x:row r="197" ht="15" hidden="0" customHeight="1">
      <x:c r="A197" t="str">
        <x:v>FOU-0196</x:v>
      </x:c>
      <x:c r="B197" t="str">
        <x:v>Technic France SA</x:v>
      </x:c>
      <x:c r="C197" t="str">
        <x:v>Technic France SA FR</x:v>
      </x:c>
      <x:c r="D197" t="str">
        <x:v>Textile</x:v>
      </x:c>
      <x:c r="E197" t="str">
        <x:v>Prestations techniques</x:v>
      </x:c>
      <x:c r="F197" t="str">
        <x:v>Laura Moreau</x:v>
      </x:c>
      <x:c r="G197" t="str">
        <x:v>Chargé de compte</x:v>
      </x:c>
      <x:c r="H197" t="str">
        <x:v>02 79 76 43 80</x:v>
      </x:c>
      <x:c r="I197" t="str">
        <x:v>06 71 89 28 98</x:v>
      </x:c>
      <x:c r="J197" t="str">
        <x:v>contact196@technicfrancesa.fr</x:v>
      </x:c>
      <x:c r="K197" t="str">
        <x:v>www.technicfrancesa.fr</x:v>
      </x:c>
      <x:c r="L197" t="str">
        <x:v>5 rue des Entrepreneurs</x:v>
      </x:c>
      <x:c r="M197" t="str">
        <x:v>86415</x:v>
      </x:c>
      <x:c r="N197" t="str">
        <x:v>Dijon</x:v>
      </x:c>
      <x:c r="O197" t="str">
        <x:v>France</x:v>
      </x:c>
      <x:c r="P197" t="str">
        <x:v>FR94665646221</x:v>
      </x:c>
      <x:c r="Q197" t="str">
        <x:v>45949063021320</x:v>
      </x:c>
      <x:c r="R197" t="str">
        <x:v>Comptant</x:v>
      </x:c>
      <x:c r="S197" t="str">
        <x:v>72 h</x:v>
      </x:c>
      <x:c r="T197" t="str">
        <x:v>Colissimo</x:v>
      </x:c>
      <x:c r="U197" t="str">
        <x:v>EUR</x:v>
      </x:c>
      <x:c r="V197" s="36" t="n">
        <x:v>3.3</x:v>
      </x:c>
      <x:c r="W197" t="str">
        <x:v>À surveiller</x:v>
      </x:c>
      <x:c r="X197" t="str">
        <x:v>16/01/2026</x:v>
      </x:c>
      <x:c r="Y197" t="str">
        <x:v>Mobilier professionnel</x:v>
      </x:c>
      <x:c r="Z197" t="str">
        <x:v>Bon partenaire</x:v>
      </x:c>
    </x:row>
    <x:row r="198" ht="15" hidden="0" customHeight="1">
      <x:c r="A198" t="str">
        <x:v>FOU-0197</x:v>
      </x:c>
      <x:c r="B198" t="str">
        <x:v>Direct Pro Groupe</x:v>
      </x:c>
      <x:c r="C198" t="str">
        <x:v>Direct Pro Groupe FR</x:v>
      </x:c>
      <x:c r="D198" t="str">
        <x:v>Impression</x:v>
      </x:c>
      <x:c r="E198" t="str">
        <x:v>Fournitures professionnelles</x:v>
      </x:c>
      <x:c r="F198" t="str">
        <x:v>Julien Bernard</x:v>
      </x:c>
      <x:c r="G198" t="str">
        <x:v>Directrice achats</x:v>
      </x:c>
      <x:c r="H198" t="str">
        <x:v>01 12 47 93 59</x:v>
      </x:c>
      <x:c r="I198" t="str">
        <x:v>06 39 58 75 22</x:v>
      </x:c>
      <x:c r="J198" t="str">
        <x:v>contact197@directprogroupe.fr</x:v>
      </x:c>
      <x:c r="K198" t="str">
        <x:v>www.directprogroupe.fr</x:v>
      </x:c>
      <x:c r="L198" t="str">
        <x:v>81 rue des Entrepreneurs</x:v>
      </x:c>
      <x:c r="M198" t="str">
        <x:v>88263</x:v>
      </x:c>
      <x:c r="N198" t="str">
        <x:v>Nice</x:v>
      </x:c>
      <x:c r="O198" t="str">
        <x:v>France</x:v>
      </x:c>
      <x:c r="P198" t="str">
        <x:v>FR78194511472</x:v>
      </x:c>
      <x:c r="Q198" t="str">
        <x:v>37986807557327</x:v>
      </x:c>
      <x:c r="R198" t="str">
        <x:v>45 jours</x:v>
      </x:c>
      <x:c r="S198" t="str">
        <x:v>168 h</x:v>
      </x:c>
      <x:c r="T198" t="str">
        <x:v>Retrait entrepôt</x:v>
      </x:c>
      <x:c r="U198" t="str">
        <x:v>EUR</x:v>
      </x:c>
      <x:c r="V198" s="36" t="n">
        <x:v>3.4</x:v>
      </x:c>
      <x:c r="W198" t="str">
        <x:v>À surveiller</x:v>
      </x:c>
      <x:c r="X198" t="str">
        <x:v>28/04/2026</x:v>
      </x:c>
      <x:c r="Y198" t="str">
        <x:v>Accessoires logistiques</x:v>
      </x:c>
      <x:c r="Z198" t="str">
        <x:v>RAS</x:v>
      </x:c>
    </x:row>
    <x:row r="199" ht="15" hidden="0" customHeight="1">
      <x:c r="A199" t="str">
        <x:v>FOU-0198</x:v>
      </x:c>
      <x:c r="B199" t="str">
        <x:v>Global Industries SA</x:v>
      </x:c>
      <x:c r="C199" t="str">
        <x:v>Global Industries SA FR</x:v>
      </x:c>
      <x:c r="D199" t="str">
        <x:v>Informatique</x:v>
      </x:c>
      <x:c r="E199" t="str">
        <x:v>Industrie</x:v>
      </x:c>
      <x:c r="F199" t="str">
        <x:v>Julie Moreau</x:v>
      </x:c>
      <x:c r="G199" t="str">
        <x:v>Directrice achats</x:v>
      </x:c>
      <x:c r="H199" t="str">
        <x:v>03 90 48 40 74</x:v>
      </x:c>
      <x:c r="I199" t="str">
        <x:v>06 45 17 90 42</x:v>
      </x:c>
      <x:c r="J199" t="str">
        <x:v>contact198@globalindustriessa.fr</x:v>
      </x:c>
      <x:c r="K199" t="str">
        <x:v>www.globalindustriessa.fr</x:v>
      </x:c>
      <x:c r="L199" t="str">
        <x:v>100 rue Victor Hugo</x:v>
      </x:c>
      <x:c r="M199" t="str">
        <x:v>82737</x:v>
      </x:c>
      <x:c r="N199" t="str">
        <x:v>Toulouse</x:v>
      </x:c>
      <x:c r="O199" t="str">
        <x:v>France</x:v>
      </x:c>
      <x:c r="P199" t="str">
        <x:v>FR45342217581</x:v>
      </x:c>
      <x:c r="Q199" t="str">
        <x:v>58099990329595</x:v>
      </x:c>
      <x:c r="R199" t="str">
        <x:v>45 jours</x:v>
      </x:c>
      <x:c r="S199" t="str">
        <x:v>168 h</x:v>
      </x:c>
      <x:c r="T199" t="str">
        <x:v>Palette</x:v>
      </x:c>
      <x:c r="U199" t="str">
        <x:v>EUR</x:v>
      </x:c>
      <x:c r="V199" s="36" t="n">
        <x:v>3.1</x:v>
      </x:c>
      <x:c r="W199" t="str">
        <x:v>À surveiller</x:v>
      </x:c>
      <x:c r="X199" t="str">
        <x:v>18/06/2026</x:v>
      </x:c>
      <x:c r="Y199" t="str">
        <x:v>Cartons et emballages</x:v>
      </x:c>
      <x:c r="Z199" t="str">
        <x:v>RAS</x:v>
      </x:c>
    </x:row>
    <x:row r="200" ht="15" hidden="0" customHeight="1">
      <x:c r="A200" t="str">
        <x:v>FOU-0199</x:v>
      </x:c>
      <x:c r="B200" t="str">
        <x:v>Industries Logistique SAS</x:v>
      </x:c>
      <x:c r="C200" t="str">
        <x:v>Industries Logistique SAS FR</x:v>
      </x:c>
      <x:c r="D200" t="str">
        <x:v>Impression</x:v>
      </x:c>
      <x:c r="E200" t="str">
        <x:v>Prestations techniques</x:v>
      </x:c>
      <x:c r="F200" t="str">
        <x:v>Hugo Petit</x:v>
      </x:c>
      <x:c r="G200" t="str">
        <x:v>Directrice achats</x:v>
      </x:c>
      <x:c r="H200" t="str">
        <x:v>04 79 26 36 93</x:v>
      </x:c>
      <x:c r="I200" t="str">
        <x:v>06 27 84 79 97</x:v>
      </x:c>
      <x:c r="J200" t="str">
        <x:v>contact199@industrieslogistiquesas.fr</x:v>
      </x:c>
      <x:c r="K200" t="str">
        <x:v>www.industrieslogistiquesas.fr</x:v>
      </x:c>
      <x:c r="L200" t="str">
        <x:v>52 rue de la République</x:v>
      </x:c>
      <x:c r="M200" t="str">
        <x:v>50501</x:v>
      </x:c>
      <x:c r="N200" t="str">
        <x:v>Lille</x:v>
      </x:c>
      <x:c r="O200" t="str">
        <x:v>France</x:v>
      </x:c>
      <x:c r="P200" t="str">
        <x:v>FR98857134424</x:v>
      </x:c>
      <x:c r="Q200" t="str">
        <x:v>83722678311572</x:v>
      </x:c>
      <x:c r="R200" t="str">
        <x:v>60 jours</x:v>
      </x:c>
      <x:c r="S200" t="str">
        <x:v>48 h</x:v>
      </x:c>
      <x:c r="T200" t="str">
        <x:v>Colissimo</x:v>
      </x:c>
      <x:c r="U200" t="str">
        <x:v>EUR</x:v>
      </x:c>
      <x:c r="V200" s="36" t="n">
        <x:v>3.7</x:v>
      </x:c>
      <x:c r="W200" t="str">
        <x:v>Actif</x:v>
      </x:c>
      <x:c r="X200" t="str">
        <x:v>21/04/2026</x:v>
      </x:c>
      <x:c r="Y200" t="str">
        <x:v>Cartons et emballages</x:v>
      </x:c>
      <x:c r="Z200" t="str">
        <x:v>Vérifier délais</x:v>
      </x:c>
    </x:row>
    <x:row r="201" ht="15" hidden="0" customHeight="1">
      <x:c r="A201" t="str">
        <x:v>FOU-0200</x:v>
      </x:c>
      <x:c r="B201" t="str">
        <x:v>France Industries SARL</x:v>
      </x:c>
      <x:c r="C201" t="str">
        <x:v>France Industries SARL FR</x:v>
      </x:c>
      <x:c r="D201" t="str">
        <x:v>Logistique</x:v>
      </x:c>
      <x:c r="E201" t="str">
        <x:v>Industrie</x:v>
      </x:c>
      <x:c r="F201" t="str">
        <x:v>Thomas Richard</x:v>
      </x:c>
      <x:c r="G201" t="str">
        <x:v>Account Manager</x:v>
      </x:c>
      <x:c r="H201" t="str">
        <x:v>04 48 66 91 45</x:v>
      </x:c>
      <x:c r="I201" t="str">
        <x:v>06 29 34 23 26</x:v>
      </x:c>
      <x:c r="J201" t="str">
        <x:v>contact200@franceindustriessarl.fr</x:v>
      </x:c>
      <x:c r="K201" t="str">
        <x:v>www.franceindustriessarl.fr</x:v>
      </x:c>
      <x:c r="L201" t="str">
        <x:v>48 rue Victor Hugo</x:v>
      </x:c>
      <x:c r="M201" t="str">
        <x:v>90213</x:v>
      </x:c>
      <x:c r="N201" t="str">
        <x:v>Nantes</x:v>
      </x:c>
      <x:c r="O201" t="str">
        <x:v>France</x:v>
      </x:c>
      <x:c r="P201" t="str">
        <x:v>FR88386541544</x:v>
      </x:c>
      <x:c r="Q201" t="str">
        <x:v>89803093411240</x:v>
      </x:c>
      <x:c r="R201" t="str">
        <x:v>15 jours</x:v>
      </x:c>
      <x:c r="S201" t="str">
        <x:v>168 h</x:v>
      </x:c>
      <x:c r="T201" t="str">
        <x:v>Retrait entrepôt</x:v>
      </x:c>
      <x:c r="U201" t="str">
        <x:v>EUR</x:v>
      </x:c>
      <x:c r="V201" s="36" t="n">
        <x:v>2.9</x:v>
      </x:c>
      <x:c r="W201" t="str">
        <x:v>Inactif</x:v>
      </x:c>
      <x:c r="X201" t="str">
        <x:v>01/03/2026</x:v>
      </x:c>
      <x:c r="Y201" t="str">
        <x:v>Textiles professionnels</x:v>
      </x:c>
      <x:c r="Z201" t="str">
        <x:v>Bon partenaire</x:v>
      </x:c>
    </x:row>
    <x:row r="202"/>
    <x:row r="203"/>
    <x:row r="204"/>
    <x:row r="205"/>
    <x:row r="206"/>
    <x:row r="207"/>
    <x:row r="208"/>
    <x:row r="209"/>
    <x:row r="210"/>
    <x:row r="211"/>
    <x:row r="212"/>
    <x:row r="213"/>
    <x:row r="214"/>
    <x:row r="215"/>
    <x:row r="216"/>
    <x:row r="217"/>
    <x:row r="218"/>
    <x:row r="219"/>
    <x:row r="220"/>
    <x:row r="221"/>
    <x:row r="222"/>
    <x:row r="223"/>
    <x:row r="224"/>
    <x:row r="225"/>
    <x:row r="226"/>
    <x:row r="227"/>
    <x:row r="228"/>
    <x:row r="229"/>
    <x:row r="230"/>
    <x:row r="231"/>
    <x:row r="232"/>
    <x:row r="233"/>
    <x:row r="234"/>
    <x:row r="235"/>
    <x:row r="236"/>
    <x:row r="237"/>
    <x:row r="238"/>
    <x:row r="239"/>
    <x:row r="240"/>
    <x:row r="241"/>
    <x:row r="242"/>
    <x:row r="243"/>
    <x:row r="244"/>
    <x:row r="245"/>
    <x:row r="246"/>
    <x:row r="247"/>
    <x:row r="248"/>
    <x:row r="249"/>
    <x:row r="250"/>
    <x:row r="251"/>
    <x:row r="252"/>
    <x:row r="253"/>
    <x:row r="254"/>
    <x:row r="255"/>
    <x:row r="256"/>
    <x:row r="257"/>
    <x:row r="258"/>
    <x:row r="259"/>
    <x:row r="260"/>
    <x:row r="261"/>
    <x:row r="262"/>
    <x:row r="263"/>
    <x:row r="264"/>
    <x:row r="265"/>
    <x:row r="266"/>
    <x:row r="267"/>
    <x:row r="268"/>
    <x:row r="269"/>
    <x:row r="270"/>
    <x:row r="271"/>
    <x:row r="272"/>
    <x:row r="273"/>
    <x:row r="274"/>
    <x:row r="275"/>
    <x:row r="276"/>
    <x:row r="277"/>
    <x:row r="278"/>
    <x:row r="279"/>
    <x:row r="280"/>
    <x:row r="281"/>
    <x:row r="282"/>
    <x:row r="283"/>
    <x:row r="284"/>
    <x:row r="285"/>
    <x:row r="286"/>
    <x:row r="287"/>
    <x:row r="288"/>
    <x:row r="289"/>
    <x:row r="290"/>
    <x:row r="291"/>
    <x:row r="292"/>
    <x:row r="293"/>
    <x:row r="294"/>
    <x:row r="295"/>
    <x:row r="296"/>
    <x:row r="297"/>
    <x:row r="298"/>
    <x:row r="299"/>
    <x:row r="300"/>
    <x:row r="301"/>
    <x:row r="302"/>
    <x:row r="303"/>
    <x:row r="304"/>
    <x:row r="305"/>
    <x:row r="306"/>
    <x:row r="307"/>
    <x:row r="308"/>
    <x:row r="309"/>
    <x:row r="310"/>
    <x:row r="311"/>
    <x:row r="312"/>
    <x:row r="313"/>
    <x:row r="314"/>
    <x:row r="315"/>
    <x:row r="316"/>
    <x:row r="317"/>
    <x:row r="318"/>
    <x:row r="319"/>
    <x:row r="320"/>
    <x:row r="321"/>
    <x:row r="322"/>
    <x:row r="323"/>
    <x:row r="324"/>
    <x:row r="325"/>
    <x:row r="326"/>
    <x:row r="327"/>
    <x:row r="328"/>
    <x:row r="329"/>
    <x:row r="330"/>
    <x:row r="331"/>
    <x:row r="332"/>
    <x:row r="333"/>
    <x:row r="334"/>
    <x:row r="335"/>
    <x:row r="336"/>
    <x:row r="337"/>
    <x:row r="338"/>
    <x:row r="339"/>
    <x:row r="340"/>
    <x:row r="341"/>
    <x:row r="342"/>
    <x:row r="343"/>
    <x:row r="344"/>
    <x:row r="345"/>
    <x:row r="346"/>
    <x:row r="347"/>
    <x:row r="348"/>
    <x:row r="349"/>
    <x:row r="350"/>
    <x:row r="351"/>
    <x:row r="352"/>
    <x:row r="353"/>
    <x:row r="354"/>
    <x:row r="355"/>
    <x:row r="356"/>
    <x:row r="357"/>
    <x:row r="358"/>
    <x:row r="359"/>
    <x:row r="360"/>
    <x:row r="361"/>
    <x:row r="362"/>
    <x:row r="363"/>
    <x:row r="364"/>
    <x:row r="365"/>
    <x:row r="366"/>
    <x:row r="367"/>
    <x:row r="368"/>
    <x:row r="369"/>
    <x:row r="370"/>
    <x:row r="371"/>
    <x:row r="372"/>
    <x:row r="373"/>
    <x:row r="374"/>
    <x:row r="375"/>
    <x:row r="376"/>
    <x:row r="377"/>
    <x:row r="378"/>
    <x:row r="379"/>
    <x:row r="380"/>
    <x:row r="381"/>
    <x:row r="382"/>
    <x:row r="383"/>
    <x:row r="384"/>
    <x:row r="385"/>
    <x:row r="386"/>
    <x:row r="387"/>
    <x:row r="388"/>
    <x:row r="389"/>
    <x:row r="390"/>
    <x:row r="391"/>
    <x:row r="392"/>
    <x:row r="393"/>
    <x:row r="394"/>
    <x:row r="395"/>
    <x:row r="396"/>
    <x:row r="397"/>
    <x:row r="398"/>
    <x:row r="399"/>
    <x:row r="400"/>
    <x:row r="401"/>
    <x:row r="402"/>
    <x:row r="403"/>
    <x:row r="404"/>
    <x:row r="405"/>
    <x:row r="406"/>
    <x:row r="407"/>
    <x:row r="408"/>
    <x:row r="409"/>
    <x:row r="410"/>
    <x:row r="411"/>
    <x:row r="412"/>
    <x:row r="413"/>
    <x:row r="414"/>
    <x:row r="415"/>
    <x:row r="416"/>
    <x:row r="417"/>
    <x:row r="418"/>
    <x:row r="419"/>
    <x:row r="420"/>
    <x:row r="421"/>
    <x:row r="422"/>
    <x:row r="423"/>
    <x:row r="424"/>
    <x:row r="425"/>
    <x:row r="426"/>
    <x:row r="427"/>
    <x:row r="428"/>
    <x:row r="429"/>
    <x:row r="430"/>
    <x:row r="431"/>
    <x:row r="432"/>
    <x:row r="433"/>
    <x:row r="434"/>
    <x:row r="435"/>
    <x:row r="436"/>
    <x:row r="437"/>
    <x:row r="438"/>
    <x:row r="439"/>
    <x:row r="440"/>
    <x:row r="441"/>
    <x:row r="442"/>
    <x:row r="443"/>
    <x:row r="444"/>
    <x:row r="445"/>
    <x:row r="446"/>
    <x:row r="447"/>
    <x:row r="448"/>
    <x:row r="449"/>
    <x:row r="450"/>
    <x:row r="451"/>
    <x:row r="452"/>
    <x:row r="453"/>
    <x:row r="454"/>
    <x:row r="455"/>
    <x:row r="456"/>
    <x:row r="457"/>
    <x:row r="458"/>
    <x:row r="459"/>
    <x:row r="460"/>
    <x:row r="461"/>
    <x:row r="462"/>
    <x:row r="463"/>
    <x:row r="464"/>
    <x:row r="465"/>
    <x:row r="466"/>
    <x:row r="467"/>
    <x:row r="468"/>
    <x:row r="469"/>
    <x:row r="470"/>
    <x:row r="471"/>
    <x:row r="472"/>
    <x:row r="473"/>
    <x:row r="474"/>
    <x:row r="475"/>
    <x:row r="476"/>
    <x:row r="477"/>
    <x:row r="478"/>
    <x:row r="479"/>
    <x:row r="480"/>
    <x:row r="481"/>
    <x:row r="482"/>
    <x:row r="483"/>
    <x:row r="484"/>
    <x:row r="485"/>
    <x:row r="486"/>
    <x:row r="487"/>
    <x:row r="488"/>
    <x:row r="489"/>
    <x:row r="490"/>
    <x:row r="491"/>
    <x:row r="492"/>
    <x:row r="493"/>
    <x:row r="494"/>
    <x:row r="495"/>
    <x:row r="496"/>
    <x:row r="497"/>
    <x:row r="498"/>
    <x:row r="499"/>
    <x:row r="500"/>
    <x:row r="501"/>
  </x:sheetData>
  <x:conditionalFormatting sqref="V2:V201">
    <x:cfRule type="colorScale" priority="1">
      <x:colorScale>
        <x:cfvo type="min"/>
        <x:cfvo type="percentile" val="50"/>
        <x:cfvo type="max"/>
        <x:color rgb="FFFCA5A5"/>
        <x:color rgb="FFFEF3C7"/>
        <x:color rgb="FFBBF7D0"/>
      </x:colorScale>
    </x:cfRule>
  </x:conditionalFormatting>
  <x:conditionalFormatting sqref="W2:W201">
    <x:cfRule type="expression" dxfId="0" priority="2">
      <x:formula>W2="Actif"</x:formula>
    </x:cfRule>
    <x:cfRule type="expression" dxfId="1" priority="3">
      <x:formula>W2="À surveiller"</x:formula>
    </x:cfRule>
    <x:cfRule type="expression" dxfId="2" priority="4">
      <x:formula>W2="Inactif"</x:formula>
    </x:cfRule>
  </x:conditionalFormatting>
  <x:dataValidations count="4">
    <x:dataValidation type="list" sqref="D2:D201">
      <x:formula1>"Informatique,Bureau,Logistique,Emballage,Alimentation,Textile,Maintenance,Marketing,Mobilier,Électronique,Nettoyage,Impression"</x:formula1>
    </x:dataValidation>
    <x:dataValidation type="list" sqref="R2:R201">
      <x:formula1>"Comptant,15 jours,30 jours,45 jours,60 jours"</x:formula1>
    </x:dataValidation>
    <x:dataValidation type="list" sqref="T2:T201">
      <x:formula1>"Transporteur,Colissimo,Chronopost,Palette,Retrait entrepôt,Livraison express"</x:formula1>
    </x:dataValidation>
    <x:dataValidation type="list" sqref="W2:W201">
      <x:formula1>"Actif,À surveiller,Inactif"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c57755fda83749ac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</x:cols>
  <x:sheetData>
    <x:row r="1" ht="15" hidden="0" customHeight="1">
      <x:c r="A1" s="31" t="str">
        <x:v>ID Contact</x:v>
      </x:c>
      <x:c r="B1" s="31" t="str">
        <x:v>ID Fournisseur</x:v>
      </x:c>
      <x:c r="C1" s="31" t="str">
        <x:v>Fournisseur</x:v>
      </x:c>
      <x:c r="D1" s="31" t="str">
        <x:v>Prénom</x:v>
      </x:c>
      <x:c r="E1" s="31" t="str">
        <x:v>Nom</x:v>
      </x:c>
      <x:c r="F1" s="31" t="str">
        <x:v>Fonction</x:v>
      </x:c>
      <x:c r="G1" s="31" t="str">
        <x:v>Email</x:v>
      </x:c>
      <x:c r="H1" s="31" t="str">
        <x:v>Téléphone</x:v>
      </x:c>
      <x:c r="I1" s="31" t="str">
        <x:v>Mobile</x:v>
      </x:c>
      <x:c r="J1" s="31" t="str">
        <x:v>Type de contact</x:v>
      </x:c>
      <x:c r="K1" s="31" t="str">
        <x:v>Statut</x:v>
      </x:c>
      <x:c r="L1" s="31" t="str">
        <x:v>Notes</x:v>
      </x:c>
    </x:row>
    <x:row r="2" ht="15" hidden="0" customHeight="1">
      <x:c r="A2" t="str">
        <x:v>CON-0001</x:v>
      </x:c>
      <x:c r="B2" t="str">
        <x:v>FOU-0060</x:v>
      </x:c>
      <x:c r="C2" t="str">
        <x:v>Solutions Direct Groupe</x:v>
      </x:c>
      <x:c r="D2" t="str">
        <x:v>Julien</x:v>
      </x:c>
      <x:c r="E2" t="str">
        <x:v>Richard</x:v>
      </x:c>
      <x:c r="F2" t="str">
        <x:v>Commercial</x:v>
      </x:c>
      <x:c r="G2" t="str">
        <x:v>julien.richard@exemple.fr</x:v>
      </x:c>
      <x:c r="H2" t="str">
        <x:v>04 27 74 87 70</x:v>
      </x:c>
      <x:c r="I2" t="str">
        <x:v>06 93 57 33 59</x:v>
      </x:c>
      <x:c r="J2" t="str">
        <x:v>Livraison</x:v>
      </x:c>
      <x:c r="K2" t="str">
        <x:v>Actif</x:v>
      </x:c>
      <x:c r="L2" t="str">
        <x:v>Mettre à jour</x:v>
      </x:c>
    </x:row>
    <x:row r="3" ht="15" hidden="0" customHeight="1">
      <x:c r="A3" t="str">
        <x:v>CON-0002</x:v>
      </x:c>
      <x:c r="B3" t="str">
        <x:v>FOU-0036</x:v>
      </x:c>
      <x:c r="C3" t="str">
        <x:v>Distribution Office SAS</x:v>
      </x:c>
      <x:c r="D3" t="str">
        <x:v>Thomas</x:v>
      </x:c>
      <x:c r="E3" t="str">
        <x:v>Petit</x:v>
      </x:c>
      <x:c r="F3" t="str">
        <x:v>Support</x:v>
      </x:c>
      <x:c r="G3" t="str">
        <x:v>thomas.petit@exemple.fr</x:v>
      </x:c>
      <x:c r="H3" t="str">
        <x:v>01 62 11 44 62</x:v>
      </x:c>
      <x:c r="I3" t="str">
        <x:v>06 38 95 35 36</x:v>
      </x:c>
      <x:c r="J3" t="str">
        <x:v>Principal</x:v>
      </x:c>
      <x:c r="K3" t="str">
        <x:v>Actif</x:v>
      </x:c>
      <x:c r="L3" t="str">
        <x:v>RAS</x:v>
      </x:c>
    </x:row>
    <x:row r="4" ht="15" hidden="0" customHeight="1">
      <x:c r="A4" t="str">
        <x:v>CON-0003</x:v>
      </x:c>
      <x:c r="B4" t="str">
        <x:v>FOU-0113</x:v>
      </x:c>
      <x:c r="C4" t="str">
        <x:v>Pro Services SAS</x:v>
      </x:c>
      <x:c r="D4" t="str">
        <x:v>Maxime</x:v>
      </x:c>
      <x:c r="E4" t="str">
        <x:v>Michel</x:v>
      </x:c>
      <x:c r="F4" t="str">
        <x:v>Comptabilité</x:v>
      </x:c>
      <x:c r="G4" t="str">
        <x:v>maxime.michel@exemple.fr</x:v>
      </x:c>
      <x:c r="H4" t="str">
        <x:v>04 41 64 61 15</x:v>
      </x:c>
      <x:c r="I4" t="str">
        <x:v>06 87 58 50 60</x:v>
      </x:c>
      <x:c r="J4" t="str">
        <x:v>Principal</x:v>
      </x:c>
      <x:c r="K4" t="str">
        <x:v>Actif</x:v>
      </x:c>
      <x:c r="L4" t="str">
        <x:v>À contacter</x:v>
      </x:c>
    </x:row>
    <x:row r="5" ht="15" hidden="0" customHeight="1">
      <x:c r="A5" t="str">
        <x:v>CON-0004</x:v>
      </x:c>
      <x:c r="B5" t="str">
        <x:v>FOU-0116</x:v>
      </x:c>
      <x:c r="C5" t="str">
        <x:v>Global Plus Groupe</x:v>
      </x:c>
      <x:c r="D5" t="str">
        <x:v>Laura</x:v>
      </x:c>
      <x:c r="E5" t="str">
        <x:v>David</x:v>
      </x:c>
      <x:c r="F5" t="str">
        <x:v>Commercial</x:v>
      </x:c>
      <x:c r="G5" t="str">
        <x:v>laura.david@exemple.fr</x:v>
      </x:c>
      <x:c r="H5" t="str">
        <x:v>02 76 78 60 15</x:v>
      </x:c>
      <x:c r="I5" t="str">
        <x:v>06 81 59 76 90</x:v>
      </x:c>
      <x:c r="J5" t="str">
        <x:v>Principal</x:v>
      </x:c>
      <x:c r="K5" t="str">
        <x:v>Actif</x:v>
      </x:c>
      <x:c r="L5" t="str">
        <x:v>RAS</x:v>
      </x:c>
    </x:row>
    <x:row r="6" ht="15" hidden="0" customHeight="1">
      <x:c r="A6" t="str">
        <x:v>CON-0005</x:v>
      </x:c>
      <x:c r="B6" t="str">
        <x:v>FOU-0075</x:v>
      </x:c>
      <x:c r="C6" t="str">
        <x:v>Expert Direct SA</x:v>
      </x:c>
      <x:c r="D6" t="str">
        <x:v>Laura</x:v>
      </x:c>
      <x:c r="E6" t="str">
        <x:v>Durand</x:v>
      </x:c>
      <x:c r="F6" t="str">
        <x:v>Comptabilité</x:v>
      </x:c>
      <x:c r="G6" t="str">
        <x:v>laura.durand@exemple.fr</x:v>
      </x:c>
      <x:c r="H6" t="str">
        <x:v>03 69 31 64 47</x:v>
      </x:c>
      <x:c r="I6" t="str">
        <x:v>06 88 16 98 76</x:v>
      </x:c>
      <x:c r="J6" t="str">
        <x:v>Secondaire</x:v>
      </x:c>
      <x:c r="K6" t="str">
        <x:v>Actif</x:v>
      </x:c>
      <x:c r="L6" t="str">
        <x:v>Mettre à jour</x:v>
      </x:c>
    </x:row>
    <x:row r="7" ht="15" hidden="0" customHeight="1">
      <x:c r="A7" t="str">
        <x:v>CON-0006</x:v>
      </x:c>
      <x:c r="B7" t="str">
        <x:v>FOU-0166</x:v>
      </x:c>
      <x:c r="C7" t="str">
        <x:v>Solutions Services SARL</x:v>
      </x:c>
      <x:c r="D7" t="str">
        <x:v>Laura</x:v>
      </x:c>
      <x:c r="E7" t="str">
        <x:v>Bernard</x:v>
      </x:c>
      <x:c r="F7" t="str">
        <x:v>Direction</x:v>
      </x:c>
      <x:c r="G7" t="str">
        <x:v>laura.bernard@exemple.fr</x:v>
      </x:c>
      <x:c r="H7" t="str">
        <x:v>01 33 84 99 79</x:v>
      </x:c>
      <x:c r="I7" t="str">
        <x:v>06 27 60 62 51</x:v>
      </x:c>
      <x:c r="J7" t="str">
        <x:v>Livraison</x:v>
      </x:c>
      <x:c r="K7" t="str">
        <x:v>Actif</x:v>
      </x:c>
      <x:c r="L7" t="str">
        <x:v>À contacter</x:v>
      </x:c>
    </x:row>
    <x:row r="8" ht="15" hidden="0" customHeight="1">
      <x:c r="A8" t="str">
        <x:v>CON-0007</x:v>
      </x:c>
      <x:c r="B8" t="str">
        <x:v>FOU-0046</x:v>
      </x:c>
      <x:c r="C8" t="str">
        <x:v>Global Expert Groupe</x:v>
      </x:c>
      <x:c r="D8" t="str">
        <x:v>Laura</x:v>
      </x:c>
      <x:c r="E8" t="str">
        <x:v>Laurent</x:v>
      </x:c>
      <x:c r="F8" t="str">
        <x:v>Support</x:v>
      </x:c>
      <x:c r="G8" t="str">
        <x:v>laura.laurent@exemple.fr</x:v>
      </x:c>
      <x:c r="H8" t="str">
        <x:v>04 21 42 51 98</x:v>
      </x:c>
      <x:c r="I8" t="str">
        <x:v>06 93 30 25 21</x:v>
      </x:c>
      <x:c r="J8" t="str">
        <x:v>Principal</x:v>
      </x:c>
      <x:c r="K8" t="str">
        <x:v>Actif</x:v>
      </x:c>
      <x:c r="L8" t="str">
        <x:v>Mettre à jour</x:v>
      </x:c>
    </x:row>
    <x:row r="9" ht="15" hidden="0" customHeight="1">
      <x:c r="A9" t="str">
        <x:v>CON-0008</x:v>
      </x:c>
      <x:c r="B9" t="str">
        <x:v>FOU-0163</x:v>
      </x:c>
      <x:c r="C9" t="str">
        <x:v>Distribution Plus SARL</x:v>
      </x:c>
      <x:c r="D9" t="str">
        <x:v>Pierre</x:v>
      </x:c>
      <x:c r="E9" t="str">
        <x:v>Bernard</x:v>
      </x:c>
      <x:c r="F9" t="str">
        <x:v>Direction</x:v>
      </x:c>
      <x:c r="G9" t="str">
        <x:v>pierre.bernard@exemple.fr</x:v>
      </x:c>
      <x:c r="H9" t="str">
        <x:v>04 75 88 30 58</x:v>
      </x:c>
      <x:c r="I9" t="str">
        <x:v>06 80 58 15 31</x:v>
      </x:c>
      <x:c r="J9" t="str">
        <x:v>Facturation</x:v>
      </x:c>
      <x:c r="K9" t="str">
        <x:v>Actif</x:v>
      </x:c>
      <x:c r="L9" t="str">
        <x:v>RAS</x:v>
      </x:c>
    </x:row>
    <x:row r="10" ht="15" hidden="0" customHeight="1">
      <x:c r="A10" t="str">
        <x:v>CON-0009</x:v>
      </x:c>
      <x:c r="B10" t="str">
        <x:v>FOU-0042</x:v>
      </x:c>
      <x:c r="C10" t="str">
        <x:v>Market Industries Groupe</x:v>
      </x:c>
      <x:c r="D10" t="str">
        <x:v>Marie</x:v>
      </x:c>
      <x:c r="E10" t="str">
        <x:v>Dubois</x:v>
      </x:c>
      <x:c r="F10" t="str">
        <x:v>Commercial</x:v>
      </x:c>
      <x:c r="G10" t="str">
        <x:v>marie.dubois@exemple.fr</x:v>
      </x:c>
      <x:c r="H10" t="str">
        <x:v>04 49 49 67 46</x:v>
      </x:c>
      <x:c r="I10" t="str">
        <x:v>06 90 33 25 26</x:v>
      </x:c>
      <x:c r="J10" t="str">
        <x:v>Secondaire</x:v>
      </x:c>
      <x:c r="K10" t="str">
        <x:v>Actif</x:v>
      </x:c>
      <x:c r="L10" t="str">
        <x:v>À contacter</x:v>
      </x:c>
    </x:row>
    <x:row r="11" ht="15" hidden="0" customHeight="1">
      <x:c r="A11" t="str">
        <x:v>CON-0010</x:v>
      </x:c>
      <x:c r="B11" t="str">
        <x:v>FOU-0160</x:v>
      </x:c>
      <x:c r="C11" t="str">
        <x:v>Plus Technic SA</x:v>
      </x:c>
      <x:c r="D11" t="str">
        <x:v>Claire</x:v>
      </x:c>
      <x:c r="E11" t="str">
        <x:v>Martin</x:v>
      </x:c>
      <x:c r="F11" t="str">
        <x:v>Logistique</x:v>
      </x:c>
      <x:c r="G11" t="str">
        <x:v>claire.martin@exemple.fr</x:v>
      </x:c>
      <x:c r="H11" t="str">
        <x:v>04 73 79 10 87</x:v>
      </x:c>
      <x:c r="I11" t="str">
        <x:v>06 73 40 37 85</x:v>
      </x:c>
      <x:c r="J11" t="str">
        <x:v>Livraison</x:v>
      </x:c>
      <x:c r="K11" t="str">
        <x:v>Actif</x:v>
      </x:c>
      <x:c r="L11" t="str">
        <x:v>Mettre à jour</x:v>
      </x:c>
    </x:row>
    <x:row r="12" ht="15" hidden="0" customHeight="1">
      <x:c r="A12" t="str">
        <x:v>CON-0011</x:v>
      </x:c>
      <x:c r="B12" t="str">
        <x:v>FOU-0105</x:v>
      </x:c>
      <x:c r="C12" t="str">
        <x:v>Market Plus SAS</x:v>
      </x:c>
      <x:c r="D12" t="str">
        <x:v>Laura</x:v>
      </x:c>
      <x:c r="E12" t="str">
        <x:v>Bernard</x:v>
      </x:c>
      <x:c r="F12" t="str">
        <x:v>Direction</x:v>
      </x:c>
      <x:c r="G12" t="str">
        <x:v>laura.bernard@exemple.fr</x:v>
      </x:c>
      <x:c r="H12" t="str">
        <x:v>05 10 41 80 45</x:v>
      </x:c>
      <x:c r="I12" t="str">
        <x:v>06 89 90 81 36</x:v>
      </x:c>
      <x:c r="J12" t="str">
        <x:v>Principal</x:v>
      </x:c>
      <x:c r="K12" t="str">
        <x:v>Actif</x:v>
      </x:c>
      <x:c r="L12" t="str">
        <x:v>RAS</x:v>
      </x:c>
    </x:row>
    <x:row r="13" ht="15" hidden="0" customHeight="1">
      <x:c r="A13" t="str">
        <x:v>CON-0012</x:v>
      </x:c>
      <x:c r="B13" t="str">
        <x:v>FOU-0038</x:v>
      </x:c>
      <x:c r="C13" t="str">
        <x:v>Direct Logistique SAS</x:v>
      </x:c>
      <x:c r="D13" t="str">
        <x:v>Sophie</x:v>
      </x:c>
      <x:c r="E13" t="str">
        <x:v>Lefebvre</x:v>
      </x:c>
      <x:c r="F13" t="str">
        <x:v>Comptabilité</x:v>
      </x:c>
      <x:c r="G13" t="str">
        <x:v>sophie.lefebvre@exemple.fr</x:v>
      </x:c>
      <x:c r="H13" t="str">
        <x:v>01 28 14 95 83</x:v>
      </x:c>
      <x:c r="I13" t="str">
        <x:v>06 87 48 52 21</x:v>
      </x:c>
      <x:c r="J13" t="str">
        <x:v>Principal</x:v>
      </x:c>
      <x:c r="K13" t="str">
        <x:v>Actif</x:v>
      </x:c>
      <x:c r="L13" t="str">
        <x:v>À contacter</x:v>
      </x:c>
    </x:row>
    <x:row r="14" ht="15" hidden="0" customHeight="1">
      <x:c r="A14" t="str">
        <x:v>CON-0013</x:v>
      </x:c>
      <x:c r="B14" t="str">
        <x:v>FOU-0107</x:v>
      </x:c>
      <x:c r="C14" t="str">
        <x:v>Plus Logistique SAS</x:v>
      </x:c>
      <x:c r="D14" t="str">
        <x:v>Thomas</x:v>
      </x:c>
      <x:c r="E14" t="str">
        <x:v>Dubois</x:v>
      </x:c>
      <x:c r="F14" t="str">
        <x:v>Comptabilité</x:v>
      </x:c>
      <x:c r="G14" t="str">
        <x:v>thomas.dubois@exemple.fr</x:v>
      </x:c>
      <x:c r="H14" t="str">
        <x:v>05 94 98 99 86</x:v>
      </x:c>
      <x:c r="I14" t="str">
        <x:v>06 83 81 32 68</x:v>
      </x:c>
      <x:c r="J14" t="str">
        <x:v>Facturation</x:v>
      </x:c>
      <x:c r="K14" t="str">
        <x:v>Actif</x:v>
      </x:c>
      <x:c r="L14" t="str">
        <x:v>À contacter</x:v>
      </x:c>
    </x:row>
    <x:row r="15" ht="15" hidden="0" customHeight="1">
      <x:c r="A15" t="str">
        <x:v>CON-0014</x:v>
      </x:c>
      <x:c r="B15" t="str">
        <x:v>FOU-0024</x:v>
      </x:c>
      <x:c r="C15" t="str">
        <x:v>Concept Technic SARL</x:v>
      </x:c>
      <x:c r="D15" t="str">
        <x:v>Nicolas</x:v>
      </x:c>
      <x:c r="E15" t="str">
        <x:v>Richard</x:v>
      </x:c>
      <x:c r="F15" t="str">
        <x:v>Comptabilité</x:v>
      </x:c>
      <x:c r="G15" t="str">
        <x:v>nicolas.richard@exemple.fr</x:v>
      </x:c>
      <x:c r="H15" t="str">
        <x:v>04 18 64 80 18</x:v>
      </x:c>
      <x:c r="I15" t="str">
        <x:v>06 47 70 27 25</x:v>
      </x:c>
      <x:c r="J15" t="str">
        <x:v>Facturation</x:v>
      </x:c>
      <x:c r="K15" t="str">
        <x:v>Actif</x:v>
      </x:c>
      <x:c r="L15" t="str">
        <x:v>Contact fiable</x:v>
      </x:c>
    </x:row>
    <x:row r="16" ht="15" hidden="0" customHeight="1">
      <x:c r="A16" t="str">
        <x:v>CON-0015</x:v>
      </x:c>
      <x:c r="B16" t="str">
        <x:v>FOU-0135</x:v>
      </x:c>
      <x:c r="C16" t="str">
        <x:v>Office Plus SA</x:v>
      </x:c>
      <x:c r="D16" t="str">
        <x:v>Hugo</x:v>
      </x:c>
      <x:c r="E16" t="str">
        <x:v>Simon</x:v>
      </x:c>
      <x:c r="F16" t="str">
        <x:v>Support</x:v>
      </x:c>
      <x:c r="G16" t="str">
        <x:v>hugo.simon@exemple.fr</x:v>
      </x:c>
      <x:c r="H16" t="str">
        <x:v>02 88 17 23 83</x:v>
      </x:c>
      <x:c r="I16" t="str">
        <x:v>06 90 77 21 71</x:v>
      </x:c>
      <x:c r="J16" t="str">
        <x:v>Facturation</x:v>
      </x:c>
      <x:c r="K16" t="str">
        <x:v>Actif</x:v>
      </x:c>
      <x:c r="L16" t="str">
        <x:v>Mettre à jour</x:v>
      </x:c>
    </x:row>
    <x:row r="17" ht="15" hidden="0" customHeight="1">
      <x:c r="A17" t="str">
        <x:v>CON-0016</x:v>
      </x:c>
      <x:c r="B17" t="str">
        <x:v>FOU-0156</x:v>
      </x:c>
      <x:c r="C17" t="str">
        <x:v>Pro Solutions SA</x:v>
      </x:c>
      <x:c r="D17" t="str">
        <x:v>Julie</x:v>
      </x:c>
      <x:c r="E17" t="str">
        <x:v>Robert</x:v>
      </x:c>
      <x:c r="F17" t="str">
        <x:v>Direction</x:v>
      </x:c>
      <x:c r="G17" t="str">
        <x:v>julie.robert@exemple.fr</x:v>
      </x:c>
      <x:c r="H17" t="str">
        <x:v>05 89 55 26 88</x:v>
      </x:c>
      <x:c r="I17" t="str">
        <x:v>06 82 73 76 90</x:v>
      </x:c>
      <x:c r="J17" t="str">
        <x:v>Livraison</x:v>
      </x:c>
      <x:c r="K17" t="str">
        <x:v>Actif</x:v>
      </x:c>
      <x:c r="L17" t="str">
        <x:v>Mettre à jour</x:v>
      </x:c>
    </x:row>
    <x:row r="18" ht="15" hidden="0" customHeight="1">
      <x:c r="A18" t="str">
        <x:v>CON-0017</x:v>
      </x:c>
      <x:c r="B18" t="str">
        <x:v>FOU-0047</x:v>
      </x:c>
      <x:c r="C18" t="str">
        <x:v>Office Logistique Groupe</x:v>
      </x:c>
      <x:c r="D18" t="str">
        <x:v>Antoine</x:v>
      </x:c>
      <x:c r="E18" t="str">
        <x:v>Michel</x:v>
      </x:c>
      <x:c r="F18" t="str">
        <x:v>Comptabilité</x:v>
      </x:c>
      <x:c r="G18" t="str">
        <x:v>antoine.michel@exemple.fr</x:v>
      </x:c>
      <x:c r="H18" t="str">
        <x:v>02 10 25 13 69</x:v>
      </x:c>
      <x:c r="I18" t="str">
        <x:v>06 90 25 36 88</x:v>
      </x:c>
      <x:c r="J18" t="str">
        <x:v>Livraison</x:v>
      </x:c>
      <x:c r="K18" t="str">
        <x:v>Actif</x:v>
      </x:c>
      <x:c r="L18" t="str">
        <x:v>Mettre à jour</x:v>
      </x:c>
    </x:row>
    <x:row r="19" ht="15" hidden="0" customHeight="1">
      <x:c r="A19" t="str">
        <x:v>CON-0018</x:v>
      </x:c>
      <x:c r="B19" t="str">
        <x:v>FOU-0012</x:v>
      </x:c>
      <x:c r="C19" t="str">
        <x:v>Global Plus SARL</x:v>
      </x:c>
      <x:c r="D19" t="str">
        <x:v>Julie</x:v>
      </x:c>
      <x:c r="E19" t="str">
        <x:v>Richard</x:v>
      </x:c>
      <x:c r="F19" t="str">
        <x:v>Direction</x:v>
      </x:c>
      <x:c r="G19" t="str">
        <x:v>julie.richard@exemple.fr</x:v>
      </x:c>
      <x:c r="H19" t="str">
        <x:v>02 11 91 35 98</x:v>
      </x:c>
      <x:c r="I19" t="str">
        <x:v>06 46 42 18 49</x:v>
      </x:c>
      <x:c r="J19" t="str">
        <x:v>Facturation</x:v>
      </x:c>
      <x:c r="K19" t="str">
        <x:v>Actif</x:v>
      </x:c>
      <x:c r="L19" t="str">
        <x:v>Contact fiable</x:v>
      </x:c>
    </x:row>
    <x:row r="20" ht="15" hidden="0" customHeight="1">
      <x:c r="A20" t="str">
        <x:v>CON-0019</x:v>
      </x:c>
      <x:c r="B20" t="str">
        <x:v>FOU-0197</x:v>
      </x:c>
      <x:c r="C20" t="str">
        <x:v>Direct Pro Groupe</x:v>
      </x:c>
      <x:c r="D20" t="str">
        <x:v>Julien</x:v>
      </x:c>
      <x:c r="E20" t="str">
        <x:v>Bernard</x:v>
      </x:c>
      <x:c r="F20" t="str">
        <x:v>Comptabilité</x:v>
      </x:c>
      <x:c r="G20" t="str">
        <x:v>julien.bernard@exemple.fr</x:v>
      </x:c>
      <x:c r="H20" t="str">
        <x:v>03 60 82 88 13</x:v>
      </x:c>
      <x:c r="I20" t="str">
        <x:v>06 32 34 52 53</x:v>
      </x:c>
      <x:c r="J20" t="str">
        <x:v>Livraison</x:v>
      </x:c>
      <x:c r="K20" t="str">
        <x:v>Actif</x:v>
      </x:c>
      <x:c r="L20" t="str">
        <x:v>Mettre à jour</x:v>
      </x:c>
    </x:row>
    <x:row r="21" ht="15" hidden="0" customHeight="1">
      <x:c r="A21" t="str">
        <x:v>CON-0020</x:v>
      </x:c>
      <x:c r="B21" t="str">
        <x:v>FOU-0010</x:v>
      </x:c>
      <x:c r="C21" t="str">
        <x:v>Technic Technic Groupe</x:v>
      </x:c>
      <x:c r="D21" t="str">
        <x:v>Marie</x:v>
      </x:c>
      <x:c r="E21" t="str">
        <x:v>Moreau</x:v>
      </x:c>
      <x:c r="F21" t="str">
        <x:v>Support</x:v>
      </x:c>
      <x:c r="G21" t="str">
        <x:v>marie.moreau@exemple.fr</x:v>
      </x:c>
      <x:c r="H21" t="str">
        <x:v>04 78 52 69 62</x:v>
      </x:c>
      <x:c r="I21" t="str">
        <x:v>06 17 76 48 82</x:v>
      </x:c>
      <x:c r="J21" t="str">
        <x:v>Facturation</x:v>
      </x:c>
      <x:c r="K21" t="str">
        <x:v>Actif</x:v>
      </x:c>
      <x:c r="L21" t="str">
        <x:v>À contacter</x:v>
      </x:c>
    </x:row>
    <x:row r="22" ht="15" hidden="0" customHeight="1">
      <x:c r="A22" t="str">
        <x:v>CON-0021</x:v>
      </x:c>
      <x:c r="B22" t="str">
        <x:v>FOU-0054</x:v>
      </x:c>
      <x:c r="C22" t="str">
        <x:v>Pro Expert Groupe</x:v>
      </x:c>
      <x:c r="D22" t="str">
        <x:v>Julie</x:v>
      </x:c>
      <x:c r="E22" t="str">
        <x:v>Garcia</x:v>
      </x:c>
      <x:c r="F22" t="str">
        <x:v>Comptabilité</x:v>
      </x:c>
      <x:c r="G22" t="str">
        <x:v>julie.garcia@exemple.fr</x:v>
      </x:c>
      <x:c r="H22" t="str">
        <x:v>01 29 45 13 53</x:v>
      </x:c>
      <x:c r="I22" t="str">
        <x:v>06 58 90 78 31</x:v>
      </x:c>
      <x:c r="J22" t="str">
        <x:v>Livraison</x:v>
      </x:c>
      <x:c r="K22" t="str">
        <x:v>Actif</x:v>
      </x:c>
      <x:c r="L22" t="str">
        <x:v>RAS</x:v>
      </x:c>
    </x:row>
    <x:row r="23" ht="15" hidden="0" customHeight="1">
      <x:c r="A23" t="str">
        <x:v>CON-0022</x:v>
      </x:c>
      <x:c r="B23" t="str">
        <x:v>FOU-0153</x:v>
      </x:c>
      <x:c r="C23" t="str">
        <x:v>Direct Industries SA</x:v>
      </x:c>
      <x:c r="D23" t="str">
        <x:v>Lucas</x:v>
      </x:c>
      <x:c r="E23" t="str">
        <x:v>David</x:v>
      </x:c>
      <x:c r="F23" t="str">
        <x:v>Comptabilité</x:v>
      </x:c>
      <x:c r="G23" t="str">
        <x:v>lucas.david@exemple.fr</x:v>
      </x:c>
      <x:c r="H23" t="str">
        <x:v>03 14 44 62 21</x:v>
      </x:c>
      <x:c r="I23" t="str">
        <x:v>06 73 40 57 67</x:v>
      </x:c>
      <x:c r="J23" t="str">
        <x:v>Facturation</x:v>
      </x:c>
      <x:c r="K23" t="str">
        <x:v>Actif</x:v>
      </x:c>
      <x:c r="L23" t="str">
        <x:v>RAS</x:v>
      </x:c>
    </x:row>
    <x:row r="24" ht="15" hidden="0" customHeight="1">
      <x:c r="A24" t="str">
        <x:v>CON-0023</x:v>
      </x:c>
      <x:c r="B24" t="str">
        <x:v>FOU-0135</x:v>
      </x:c>
      <x:c r="C24" t="str">
        <x:v>Office Plus SA</x:v>
      </x:c>
      <x:c r="D24" t="str">
        <x:v>Nicolas</x:v>
      </x:c>
      <x:c r="E24" t="str">
        <x:v>Dubois</x:v>
      </x:c>
      <x:c r="F24" t="str">
        <x:v>Commercial</x:v>
      </x:c>
      <x:c r="G24" t="str">
        <x:v>nicolas.dubois@exemple.fr</x:v>
      </x:c>
      <x:c r="H24" t="str">
        <x:v>03 14 35 21 66</x:v>
      </x:c>
      <x:c r="I24" t="str">
        <x:v>06 74 13 71 74</x:v>
      </x:c>
      <x:c r="J24" t="str">
        <x:v>Secondaire</x:v>
      </x:c>
      <x:c r="K24" t="str">
        <x:v>Actif</x:v>
      </x:c>
      <x:c r="L24" t="str">
        <x:v>RAS</x:v>
      </x:c>
    </x:row>
    <x:row r="25" ht="15" hidden="0" customHeight="1">
      <x:c r="A25" t="str">
        <x:v>CON-0024</x:v>
      </x:c>
      <x:c r="B25" t="str">
        <x:v>FOU-0088</x:v>
      </x:c>
      <x:c r="C25" t="str">
        <x:v>Expert Distribution SAS</x:v>
      </x:c>
      <x:c r="D25" t="str">
        <x:v>Maxime</x:v>
      </x:c>
      <x:c r="E25" t="str">
        <x:v>Michel</x:v>
      </x:c>
      <x:c r="F25" t="str">
        <x:v>Direction</x:v>
      </x:c>
      <x:c r="G25" t="str">
        <x:v>maxime.michel@exemple.fr</x:v>
      </x:c>
      <x:c r="H25" t="str">
        <x:v>03 51 28 22 76</x:v>
      </x:c>
      <x:c r="I25" t="str">
        <x:v>06 96 26 36 14</x:v>
      </x:c>
      <x:c r="J25" t="str">
        <x:v>Livraison</x:v>
      </x:c>
      <x:c r="K25" t="str">
        <x:v>Actif</x:v>
      </x:c>
      <x:c r="L25" t="str">
        <x:v>Mettre à jour</x:v>
      </x:c>
    </x:row>
    <x:row r="26" ht="15" hidden="0" customHeight="1">
      <x:c r="A26" t="str">
        <x:v>CON-0025</x:v>
      </x:c>
      <x:c r="B26" t="str">
        <x:v>FOU-0183</x:v>
      </x:c>
      <x:c r="C26" t="str">
        <x:v>Market Technic SARL</x:v>
      </x:c>
      <x:c r="D26" t="str">
        <x:v>Lucas</x:v>
      </x:c>
      <x:c r="E26" t="str">
        <x:v>Martin</x:v>
      </x:c>
      <x:c r="F26" t="str">
        <x:v>Comptabilité</x:v>
      </x:c>
      <x:c r="G26" t="str">
        <x:v>lucas.martin@exemple.fr</x:v>
      </x:c>
      <x:c r="H26" t="str">
        <x:v>01 97 86 21 52</x:v>
      </x:c>
      <x:c r="I26" t="str">
        <x:v>06 69 15 23 76</x:v>
      </x:c>
      <x:c r="J26" t="str">
        <x:v>Facturation</x:v>
      </x:c>
      <x:c r="K26" t="str">
        <x:v>Actif</x:v>
      </x:c>
      <x:c r="L26" t="str">
        <x:v>À contacter</x:v>
      </x:c>
    </x:row>
    <x:row r="27" ht="15" hidden="0" customHeight="1">
      <x:c r="A27" t="str">
        <x:v>CON-0026</x:v>
      </x:c>
      <x:c r="B27" t="str">
        <x:v>FOU-0148</x:v>
      </x:c>
      <x:c r="C27" t="str">
        <x:v>Market France SARL</x:v>
      </x:c>
      <x:c r="D27" t="str">
        <x:v>Nicolas</x:v>
      </x:c>
      <x:c r="E27" t="str">
        <x:v>Lefebvre</x:v>
      </x:c>
      <x:c r="F27" t="str">
        <x:v>Support</x:v>
      </x:c>
      <x:c r="G27" t="str">
        <x:v>nicolas.lefebvre@exemple.fr</x:v>
      </x:c>
      <x:c r="H27" t="str">
        <x:v>03 35 34 46 45</x:v>
      </x:c>
      <x:c r="I27" t="str">
        <x:v>06 78 50 66 95</x:v>
      </x:c>
      <x:c r="J27" t="str">
        <x:v>Principal</x:v>
      </x:c>
      <x:c r="K27" t="str">
        <x:v>Actif</x:v>
      </x:c>
      <x:c r="L27" t="str">
        <x:v>Contact fiable</x:v>
      </x:c>
    </x:row>
    <x:row r="28" ht="15" hidden="0" customHeight="1">
      <x:c r="A28" t="str">
        <x:v>CON-0027</x:v>
      </x:c>
      <x:c r="B28" t="str">
        <x:v>FOU-0039</x:v>
      </x:c>
      <x:c r="C28" t="str">
        <x:v>Office Global SA</x:v>
      </x:c>
      <x:c r="D28" t="str">
        <x:v>Thomas</x:v>
      </x:c>
      <x:c r="E28" t="str">
        <x:v>Robert</x:v>
      </x:c>
      <x:c r="F28" t="str">
        <x:v>Commercial</x:v>
      </x:c>
      <x:c r="G28" t="str">
        <x:v>thomas.robert@exemple.fr</x:v>
      </x:c>
      <x:c r="H28" t="str">
        <x:v>01 89 81 75 23</x:v>
      </x:c>
      <x:c r="I28" t="str">
        <x:v>06 36 79 54 80</x:v>
      </x:c>
      <x:c r="J28" t="str">
        <x:v>Facturation</x:v>
      </x:c>
      <x:c r="K28" t="str">
        <x:v>Actif</x:v>
      </x:c>
      <x:c r="L28" t="str">
        <x:v>Contact fiable</x:v>
      </x:c>
    </x:row>
    <x:row r="29" ht="15" hidden="0" customHeight="1">
      <x:c r="A29" t="str">
        <x:v>CON-0028</x:v>
      </x:c>
      <x:c r="B29" t="str">
        <x:v>FOU-0037</x:v>
      </x:c>
      <x:c r="C29" t="str">
        <x:v>Global Pro SARL</x:v>
      </x:c>
      <x:c r="D29" t="str">
        <x:v>Nicolas</x:v>
      </x:c>
      <x:c r="E29" t="str">
        <x:v>Laurent</x:v>
      </x:c>
      <x:c r="F29" t="str">
        <x:v>Support</x:v>
      </x:c>
      <x:c r="G29" t="str">
        <x:v>nicolas.laurent@exemple.fr</x:v>
      </x:c>
      <x:c r="H29" t="str">
        <x:v>02 19 49 88 53</x:v>
      </x:c>
      <x:c r="I29" t="str">
        <x:v>06 79 66 16 26</x:v>
      </x:c>
      <x:c r="J29" t="str">
        <x:v>Principal</x:v>
      </x:c>
      <x:c r="K29" t="str">
        <x:v>Actif</x:v>
      </x:c>
      <x:c r="L29" t="str">
        <x:v>Mettre à jour</x:v>
      </x:c>
    </x:row>
    <x:row r="30" ht="15" hidden="0" customHeight="1">
      <x:c r="A30" t="str">
        <x:v>CON-0029</x:v>
      </x:c>
      <x:c r="B30" t="str">
        <x:v>FOU-0173</x:v>
      </x:c>
      <x:c r="C30" t="str">
        <x:v>Expert Market SAS</x:v>
      </x:c>
      <x:c r="D30" t="str">
        <x:v>Sophie</x:v>
      </x:c>
      <x:c r="E30" t="str">
        <x:v>Bernard</x:v>
      </x:c>
      <x:c r="F30" t="str">
        <x:v>Logistique</x:v>
      </x:c>
      <x:c r="G30" t="str">
        <x:v>sophie.bernard@exemple.fr</x:v>
      </x:c>
      <x:c r="H30" t="str">
        <x:v>01 21 64 60 32</x:v>
      </x:c>
      <x:c r="I30" t="str">
        <x:v>06 86 85 90 98</x:v>
      </x:c>
      <x:c r="J30" t="str">
        <x:v>Livraison</x:v>
      </x:c>
      <x:c r="K30" t="str">
        <x:v>Actif</x:v>
      </x:c>
      <x:c r="L30" t="str">
        <x:v>Contact fiable</x:v>
      </x:c>
    </x:row>
    <x:row r="31" ht="15" hidden="0" customHeight="1">
      <x:c r="A31" t="str">
        <x:v>CON-0030</x:v>
      </x:c>
      <x:c r="B31" t="str">
        <x:v>FOU-0080</x:v>
      </x:c>
      <x:c r="C31" t="str">
        <x:v>Market Concept SA</x:v>
      </x:c>
      <x:c r="D31" t="str">
        <x:v>Julie</x:v>
      </x:c>
      <x:c r="E31" t="str">
        <x:v>David</x:v>
      </x:c>
      <x:c r="F31" t="str">
        <x:v>Support</x:v>
      </x:c>
      <x:c r="G31" t="str">
        <x:v>julie.david@exemple.fr</x:v>
      </x:c>
      <x:c r="H31" t="str">
        <x:v>05 20 69 82 26</x:v>
      </x:c>
      <x:c r="I31" t="str">
        <x:v>06 21 99 69 22</x:v>
      </x:c>
      <x:c r="J31" t="str">
        <x:v>Livraison</x:v>
      </x:c>
      <x:c r="K31" t="str">
        <x:v>Actif</x:v>
      </x:c>
      <x:c r="L31" t="str">
        <x:v>Contact fiable</x:v>
      </x:c>
    </x:row>
    <x:row r="32" ht="15" hidden="0" customHeight="1">
      <x:c r="A32" t="str">
        <x:v>CON-0031</x:v>
      </x:c>
      <x:c r="B32" t="str">
        <x:v>FOU-0176</x:v>
      </x:c>
      <x:c r="C32" t="str">
        <x:v>Services Solutions SA</x:v>
      </x:c>
      <x:c r="D32" t="str">
        <x:v>Laura</x:v>
      </x:c>
      <x:c r="E32" t="str">
        <x:v>Moreau</x:v>
      </x:c>
      <x:c r="F32" t="str">
        <x:v>Support</x:v>
      </x:c>
      <x:c r="G32" t="str">
        <x:v>laura.moreau@exemple.fr</x:v>
      </x:c>
      <x:c r="H32" t="str">
        <x:v>02 28 88 43 56</x:v>
      </x:c>
      <x:c r="I32" t="str">
        <x:v>06 60 33 99 95</x:v>
      </x:c>
      <x:c r="J32" t="str">
        <x:v>Facturation</x:v>
      </x:c>
      <x:c r="K32" t="str">
        <x:v>Actif</x:v>
      </x:c>
      <x:c r="L32" t="str">
        <x:v>Contact fiable</x:v>
      </x:c>
    </x:row>
    <x:row r="33" ht="15" hidden="0" customHeight="1">
      <x:c r="A33" t="str">
        <x:v>CON-0032</x:v>
      </x:c>
      <x:c r="B33" t="str">
        <x:v>FOU-0117</x:v>
      </x:c>
      <x:c r="C33" t="str">
        <x:v>France Solutions Groupe</x:v>
      </x:c>
      <x:c r="D33" t="str">
        <x:v>Maxime</x:v>
      </x:c>
      <x:c r="E33" t="str">
        <x:v>Martin</x:v>
      </x:c>
      <x:c r="F33" t="str">
        <x:v>Commercial</x:v>
      </x:c>
      <x:c r="G33" t="str">
        <x:v>maxime.martin@exemple.fr</x:v>
      </x:c>
      <x:c r="H33" t="str">
        <x:v>04 24 54 71 69</x:v>
      </x:c>
      <x:c r="I33" t="str">
        <x:v>06 31 46 54 87</x:v>
      </x:c>
      <x:c r="J33" t="str">
        <x:v>Secondaire</x:v>
      </x:c>
      <x:c r="K33" t="str">
        <x:v>Actif</x:v>
      </x:c>
      <x:c r="L33" t="str">
        <x:v>À contacter</x:v>
      </x:c>
    </x:row>
    <x:row r="34" ht="15" hidden="0" customHeight="1">
      <x:c r="A34" t="str">
        <x:v>CON-0033</x:v>
      </x:c>
      <x:c r="B34" t="str">
        <x:v>FOU-0104</x:v>
      </x:c>
      <x:c r="C34" t="str">
        <x:v>Market Plus Groupe</x:v>
      </x:c>
      <x:c r="D34" t="str">
        <x:v>Lucas</x:v>
      </x:c>
      <x:c r="E34" t="str">
        <x:v>Richard</x:v>
      </x:c>
      <x:c r="F34" t="str">
        <x:v>Direction</x:v>
      </x:c>
      <x:c r="G34" t="str">
        <x:v>lucas.richard@exemple.fr</x:v>
      </x:c>
      <x:c r="H34" t="str">
        <x:v>01 48 78 69 61</x:v>
      </x:c>
      <x:c r="I34" t="str">
        <x:v>06 85 62 40 89</x:v>
      </x:c>
      <x:c r="J34" t="str">
        <x:v>Secondaire</x:v>
      </x:c>
      <x:c r="K34" t="str">
        <x:v>Actif</x:v>
      </x:c>
      <x:c r="L34" t="str">
        <x:v>RAS</x:v>
      </x:c>
    </x:row>
    <x:row r="35" ht="15" hidden="0" customHeight="1">
      <x:c r="A35" t="str">
        <x:v>CON-0034</x:v>
      </x:c>
      <x:c r="B35" t="str">
        <x:v>FOU-0124</x:v>
      </x:c>
      <x:c r="C35" t="str">
        <x:v>Technic Concept SARL</x:v>
      </x:c>
      <x:c r="D35" t="str">
        <x:v>Manon</x:v>
      </x:c>
      <x:c r="E35" t="str">
        <x:v>Bernard</x:v>
      </x:c>
      <x:c r="F35" t="str">
        <x:v>Comptabilité</x:v>
      </x:c>
      <x:c r="G35" t="str">
        <x:v>manon.bernard@exemple.fr</x:v>
      </x:c>
      <x:c r="H35" t="str">
        <x:v>02 98 85 65 65</x:v>
      </x:c>
      <x:c r="I35" t="str">
        <x:v>06 82 53 79 98</x:v>
      </x:c>
      <x:c r="J35" t="str">
        <x:v>Secondaire</x:v>
      </x:c>
      <x:c r="K35" t="str">
        <x:v>Actif</x:v>
      </x:c>
      <x:c r="L35" t="str">
        <x:v>RAS</x:v>
      </x:c>
    </x:row>
    <x:row r="36" ht="15" hidden="0" customHeight="1">
      <x:c r="A36" t="str">
        <x:v>CON-0035</x:v>
      </x:c>
      <x:c r="B36" t="str">
        <x:v>FOU-0170</x:v>
      </x:c>
      <x:c r="C36" t="str">
        <x:v>Technic Concept SAS</x:v>
      </x:c>
      <x:c r="D36" t="str">
        <x:v>Camille</x:v>
      </x:c>
      <x:c r="E36" t="str">
        <x:v>Michel</x:v>
      </x:c>
      <x:c r="F36" t="str">
        <x:v>Direction</x:v>
      </x:c>
      <x:c r="G36" t="str">
        <x:v>camille.michel@exemple.fr</x:v>
      </x:c>
      <x:c r="H36" t="str">
        <x:v>04 24 85 86 69</x:v>
      </x:c>
      <x:c r="I36" t="str">
        <x:v>06 51 81 22 66</x:v>
      </x:c>
      <x:c r="J36" t="str">
        <x:v>Secondaire</x:v>
      </x:c>
      <x:c r="K36" t="str">
        <x:v>Actif</x:v>
      </x:c>
      <x:c r="L36" t="str">
        <x:v>Contact fiable</x:v>
      </x:c>
    </x:row>
    <x:row r="37" ht="15" hidden="0" customHeight="1">
      <x:c r="A37" t="str">
        <x:v>CON-0036</x:v>
      </x:c>
      <x:c r="B37" t="str">
        <x:v>FOU-0104</x:v>
      </x:c>
      <x:c r="C37" t="str">
        <x:v>Market Plus Groupe</x:v>
      </x:c>
      <x:c r="D37" t="str">
        <x:v>Camille</x:v>
      </x:c>
      <x:c r="E37" t="str">
        <x:v>Laurent</x:v>
      </x:c>
      <x:c r="F37" t="str">
        <x:v>Commercial</x:v>
      </x:c>
      <x:c r="G37" t="str">
        <x:v>camille.laurent@exemple.fr</x:v>
      </x:c>
      <x:c r="H37" t="str">
        <x:v>05 58 51 73 92</x:v>
      </x:c>
      <x:c r="I37" t="str">
        <x:v>06 94 17 21 37</x:v>
      </x:c>
      <x:c r="J37" t="str">
        <x:v>Secondaire</x:v>
      </x:c>
      <x:c r="K37" t="str">
        <x:v>Actif</x:v>
      </x:c>
      <x:c r="L37" t="str">
        <x:v>À contacter</x:v>
      </x:c>
    </x:row>
    <x:row r="38" ht="15" hidden="0" customHeight="1">
      <x:c r="A38" t="str">
        <x:v>CON-0037</x:v>
      </x:c>
      <x:c r="B38" t="str">
        <x:v>FOU-0194</x:v>
      </x:c>
      <x:c r="C38" t="str">
        <x:v>Services Concept SARL</x:v>
      </x:c>
      <x:c r="D38" t="str">
        <x:v>Marie</x:v>
      </x:c>
      <x:c r="E38" t="str">
        <x:v>Lefebvre</x:v>
      </x:c>
      <x:c r="F38" t="str">
        <x:v>Support</x:v>
      </x:c>
      <x:c r="G38" t="str">
        <x:v>marie.lefebvre@exemple.fr</x:v>
      </x:c>
      <x:c r="H38" t="str">
        <x:v>04 78 47 59 88</x:v>
      </x:c>
      <x:c r="I38" t="str">
        <x:v>06 83 67 35 36</x:v>
      </x:c>
      <x:c r="J38" t="str">
        <x:v>Facturation</x:v>
      </x:c>
      <x:c r="K38" t="str">
        <x:v>Actif</x:v>
      </x:c>
      <x:c r="L38" t="str">
        <x:v>Contact fiable</x:v>
      </x:c>
    </x:row>
    <x:row r="39" ht="15" hidden="0" customHeight="1">
      <x:c r="A39" t="str">
        <x:v>CON-0038</x:v>
      </x:c>
      <x:c r="B39" t="str">
        <x:v>FOU-0146</x:v>
      </x:c>
      <x:c r="C39" t="str">
        <x:v>Services Office SAS</x:v>
      </x:c>
      <x:c r="D39" t="str">
        <x:v>Nicolas</x:v>
      </x:c>
      <x:c r="E39" t="str">
        <x:v>Bertrand</x:v>
      </x:c>
      <x:c r="F39" t="str">
        <x:v>Logistique</x:v>
      </x:c>
      <x:c r="G39" t="str">
        <x:v>nicolas.bertrand@exemple.fr</x:v>
      </x:c>
      <x:c r="H39" t="str">
        <x:v>03 21 84 11 88</x:v>
      </x:c>
      <x:c r="I39" t="str">
        <x:v>06 75 61 26 47</x:v>
      </x:c>
      <x:c r="J39" t="str">
        <x:v>Principal</x:v>
      </x:c>
      <x:c r="K39" t="str">
        <x:v>Actif</x:v>
      </x:c>
      <x:c r="L39" t="str">
        <x:v>Contact fiable</x:v>
      </x:c>
    </x:row>
    <x:row r="40" ht="15" hidden="0" customHeight="1">
      <x:c r="A40" t="str">
        <x:v>CON-0039</x:v>
      </x:c>
      <x:c r="B40" t="str">
        <x:v>FOU-0141</x:v>
      </x:c>
      <x:c r="C40" t="str">
        <x:v>Logistique Office SARL</x:v>
      </x:c>
      <x:c r="D40" t="str">
        <x:v>Sophie</x:v>
      </x:c>
      <x:c r="E40" t="str">
        <x:v>Martin</x:v>
      </x:c>
      <x:c r="F40" t="str">
        <x:v>Direction</x:v>
      </x:c>
      <x:c r="G40" t="str">
        <x:v>sophie.martin@exemple.fr</x:v>
      </x:c>
      <x:c r="H40" t="str">
        <x:v>03 24 46 13 40</x:v>
      </x:c>
      <x:c r="I40" t="str">
        <x:v>06 65 99 85 60</x:v>
      </x:c>
      <x:c r="J40" t="str">
        <x:v>Facturation</x:v>
      </x:c>
      <x:c r="K40" t="str">
        <x:v>Actif</x:v>
      </x:c>
      <x:c r="L40" t="str">
        <x:v>Mettre à jour</x:v>
      </x:c>
    </x:row>
    <x:row r="41" ht="15" hidden="0" customHeight="1">
      <x:c r="A41" t="str">
        <x:v>CON-0040</x:v>
      </x:c>
      <x:c r="B41" t="str">
        <x:v>FOU-0104</x:v>
      </x:c>
      <x:c r="C41" t="str">
        <x:v>Market Plus Groupe</x:v>
      </x:c>
      <x:c r="D41" t="str">
        <x:v>Manon</x:v>
      </x:c>
      <x:c r="E41" t="str">
        <x:v>Durand</x:v>
      </x:c>
      <x:c r="F41" t="str">
        <x:v>Direction</x:v>
      </x:c>
      <x:c r="G41" t="str">
        <x:v>manon.durand@exemple.fr</x:v>
      </x:c>
      <x:c r="H41" t="str">
        <x:v>02 94 32 70 27</x:v>
      </x:c>
      <x:c r="I41" t="str">
        <x:v>06 34 81 59 56</x:v>
      </x:c>
      <x:c r="J41" t="str">
        <x:v>Livraison</x:v>
      </x:c>
      <x:c r="K41" t="str">
        <x:v>Actif</x:v>
      </x:c>
      <x:c r="L41" t="str">
        <x:v>RAS</x:v>
      </x:c>
    </x:row>
    <x:row r="42" ht="15" hidden="0" customHeight="1">
      <x:c r="A42" t="str">
        <x:v>CON-0041</x:v>
      </x:c>
      <x:c r="B42" t="str">
        <x:v>FOU-0074</x:v>
      </x:c>
      <x:c r="C42" t="str">
        <x:v>Market Expert Groupe</x:v>
      </x:c>
      <x:c r="D42" t="str">
        <x:v>Marie</x:v>
      </x:c>
      <x:c r="E42" t="str">
        <x:v>Dubois</x:v>
      </x:c>
      <x:c r="F42" t="str">
        <x:v>Commercial</x:v>
      </x:c>
      <x:c r="G42" t="str">
        <x:v>marie.dubois@exemple.fr</x:v>
      </x:c>
      <x:c r="H42" t="str">
        <x:v>01 92 12 28 72</x:v>
      </x:c>
      <x:c r="I42" t="str">
        <x:v>06 94 65 27 20</x:v>
      </x:c>
      <x:c r="J42" t="str">
        <x:v>Secondaire</x:v>
      </x:c>
      <x:c r="K42" t="str">
        <x:v>Actif</x:v>
      </x:c>
      <x:c r="L42" t="str">
        <x:v>Mettre à jour</x:v>
      </x:c>
    </x:row>
    <x:row r="43" ht="15" hidden="0" customHeight="1">
      <x:c r="A43" t="str">
        <x:v>CON-0042</x:v>
      </x:c>
      <x:c r="B43" t="str">
        <x:v>FOU-0117</x:v>
      </x:c>
      <x:c r="C43" t="str">
        <x:v>France Solutions Groupe</x:v>
      </x:c>
      <x:c r="D43" t="str">
        <x:v>Hugo</x:v>
      </x:c>
      <x:c r="E43" t="str">
        <x:v>Laurent</x:v>
      </x:c>
      <x:c r="F43" t="str">
        <x:v>Support</x:v>
      </x:c>
      <x:c r="G43" t="str">
        <x:v>hugo.laurent@exemple.fr</x:v>
      </x:c>
      <x:c r="H43" t="str">
        <x:v>04 75 64 80 67</x:v>
      </x:c>
      <x:c r="I43" t="str">
        <x:v>06 59 55 38 33</x:v>
      </x:c>
      <x:c r="J43" t="str">
        <x:v>Livraison</x:v>
      </x:c>
      <x:c r="K43" t="str">
        <x:v>Actif</x:v>
      </x:c>
      <x:c r="L43" t="str">
        <x:v>À contacter</x:v>
      </x:c>
    </x:row>
    <x:row r="44" ht="15" hidden="0" customHeight="1">
      <x:c r="A44" t="str">
        <x:v>CON-0043</x:v>
      </x:c>
      <x:c r="B44" t="str">
        <x:v>FOU-0148</x:v>
      </x:c>
      <x:c r="C44" t="str">
        <x:v>Market France SARL</x:v>
      </x:c>
      <x:c r="D44" t="str">
        <x:v>Maxime</x:v>
      </x:c>
      <x:c r="E44" t="str">
        <x:v>David</x:v>
      </x:c>
      <x:c r="F44" t="str">
        <x:v>Support</x:v>
      </x:c>
      <x:c r="G44" t="str">
        <x:v>maxime.david@exemple.fr</x:v>
      </x:c>
      <x:c r="H44" t="str">
        <x:v>05 44 62 79 83</x:v>
      </x:c>
      <x:c r="I44" t="str">
        <x:v>06 56 14 14 82</x:v>
      </x:c>
      <x:c r="J44" t="str">
        <x:v>Livraison</x:v>
      </x:c>
      <x:c r="K44" t="str">
        <x:v>Actif</x:v>
      </x:c>
      <x:c r="L44" t="str">
        <x:v>Contact fiable</x:v>
      </x:c>
    </x:row>
    <x:row r="45" ht="15" hidden="0" customHeight="1">
      <x:c r="A45" t="str">
        <x:v>CON-0044</x:v>
      </x:c>
      <x:c r="B45" t="str">
        <x:v>FOU-0029</x:v>
      </x:c>
      <x:c r="C45" t="str">
        <x:v>Industries Distribution Groupe</x:v>
      </x:c>
      <x:c r="D45" t="str">
        <x:v>Maxime</x:v>
      </x:c>
      <x:c r="E45" t="str">
        <x:v>Michel</x:v>
      </x:c>
      <x:c r="F45" t="str">
        <x:v>Commercial</x:v>
      </x:c>
      <x:c r="G45" t="str">
        <x:v>maxime.michel@exemple.fr</x:v>
      </x:c>
      <x:c r="H45" t="str">
        <x:v>02 77 45 69 76</x:v>
      </x:c>
      <x:c r="I45" t="str">
        <x:v>06 20 76 88 21</x:v>
      </x:c>
      <x:c r="J45" t="str">
        <x:v>Secondaire</x:v>
      </x:c>
      <x:c r="K45" t="str">
        <x:v>Actif</x:v>
      </x:c>
      <x:c r="L45" t="str">
        <x:v>Mettre à jour</x:v>
      </x:c>
    </x:row>
    <x:row r="46" ht="15" hidden="0" customHeight="1">
      <x:c r="A46" t="str">
        <x:v>CON-0045</x:v>
      </x:c>
      <x:c r="B46" t="str">
        <x:v>FOU-0162</x:v>
      </x:c>
      <x:c r="C46" t="str">
        <x:v>Expert Technic Groupe</x:v>
      </x:c>
      <x:c r="D46" t="str">
        <x:v>Camille</x:v>
      </x:c>
      <x:c r="E46" t="str">
        <x:v>Lefebvre</x:v>
      </x:c>
      <x:c r="F46" t="str">
        <x:v>Direction</x:v>
      </x:c>
      <x:c r="G46" t="str">
        <x:v>camille.lefebvre@exemple.fr</x:v>
      </x:c>
      <x:c r="H46" t="str">
        <x:v>05 49 88 16 53</x:v>
      </x:c>
      <x:c r="I46" t="str">
        <x:v>06 78 11 70 68</x:v>
      </x:c>
      <x:c r="J46" t="str">
        <x:v>Livraison</x:v>
      </x:c>
      <x:c r="K46" t="str">
        <x:v>Actif</x:v>
      </x:c>
      <x:c r="L46" t="str">
        <x:v>Contact fiable</x:v>
      </x:c>
    </x:row>
    <x:row r="47" ht="15" hidden="0" customHeight="1">
      <x:c r="A47" t="str">
        <x:v>CON-0046</x:v>
      </x:c>
      <x:c r="B47" t="str">
        <x:v>FOU-0108</x:v>
      </x:c>
      <x:c r="C47" t="str">
        <x:v>France Market SARL</x:v>
      </x:c>
      <x:c r="D47" t="str">
        <x:v>Pierre</x:v>
      </x:c>
      <x:c r="E47" t="str">
        <x:v>Garcia</x:v>
      </x:c>
      <x:c r="F47" t="str">
        <x:v>Comptabilité</x:v>
      </x:c>
      <x:c r="G47" t="str">
        <x:v>pierre.garcia@exemple.fr</x:v>
      </x:c>
      <x:c r="H47" t="str">
        <x:v>03 31 14 98 86</x:v>
      </x:c>
      <x:c r="I47" t="str">
        <x:v>06 48 82 43 17</x:v>
      </x:c>
      <x:c r="J47" t="str">
        <x:v>Livraison</x:v>
      </x:c>
      <x:c r="K47" t="str">
        <x:v>Actif</x:v>
      </x:c>
      <x:c r="L47" t="str">
        <x:v>RAS</x:v>
      </x:c>
    </x:row>
    <x:row r="48" ht="15" hidden="0" customHeight="1">
      <x:c r="A48" t="str">
        <x:v>CON-0047</x:v>
      </x:c>
      <x:c r="B48" t="str">
        <x:v>FOU-0147</x:v>
      </x:c>
      <x:c r="C48" t="str">
        <x:v>Pro Industries SARL</x:v>
      </x:c>
      <x:c r="D48" t="str">
        <x:v>Sophie</x:v>
      </x:c>
      <x:c r="E48" t="str">
        <x:v>Lefebvre</x:v>
      </x:c>
      <x:c r="F48" t="str">
        <x:v>Comptabilité</x:v>
      </x:c>
      <x:c r="G48" t="str">
        <x:v>sophie.lefebvre@exemple.fr</x:v>
      </x:c>
      <x:c r="H48" t="str">
        <x:v>05 13 46 72 20</x:v>
      </x:c>
      <x:c r="I48" t="str">
        <x:v>06 26 74 19 45</x:v>
      </x:c>
      <x:c r="J48" t="str">
        <x:v>Facturation</x:v>
      </x:c>
      <x:c r="K48" t="str">
        <x:v>Actif</x:v>
      </x:c>
      <x:c r="L48" t="str">
        <x:v>RAS</x:v>
      </x:c>
    </x:row>
    <x:row r="49" ht="15" hidden="0" customHeight="1">
      <x:c r="A49" t="str">
        <x:v>CON-0048</x:v>
      </x:c>
      <x:c r="B49" t="str">
        <x:v>FOU-0158</x:v>
      </x:c>
      <x:c r="C49" t="str">
        <x:v>Direct Expert SA</x:v>
      </x:c>
      <x:c r="D49" t="str">
        <x:v>Claire</x:v>
      </x:c>
      <x:c r="E49" t="str">
        <x:v>Robert</x:v>
      </x:c>
      <x:c r="F49" t="str">
        <x:v>Comptabilité</x:v>
      </x:c>
      <x:c r="G49" t="str">
        <x:v>claire.robert@exemple.fr</x:v>
      </x:c>
      <x:c r="H49" t="str">
        <x:v>01 24 87 32 85</x:v>
      </x:c>
      <x:c r="I49" t="str">
        <x:v>06 29 94 67 57</x:v>
      </x:c>
      <x:c r="J49" t="str">
        <x:v>Secondaire</x:v>
      </x:c>
      <x:c r="K49" t="str">
        <x:v>Actif</x:v>
      </x:c>
      <x:c r="L49" t="str">
        <x:v>Contact fiable</x:v>
      </x:c>
    </x:row>
    <x:row r="50" ht="15" hidden="0" customHeight="1">
      <x:c r="A50" t="str">
        <x:v>CON-0049</x:v>
      </x:c>
      <x:c r="B50" t="str">
        <x:v>FOU-0180</x:v>
      </x:c>
      <x:c r="C50" t="str">
        <x:v>Concept Services Groupe</x:v>
      </x:c>
      <x:c r="D50" t="str">
        <x:v>Antoine</x:v>
      </x:c>
      <x:c r="E50" t="str">
        <x:v>Moreau</x:v>
      </x:c>
      <x:c r="F50" t="str">
        <x:v>Support</x:v>
      </x:c>
      <x:c r="G50" t="str">
        <x:v>antoine.moreau@exemple.fr</x:v>
      </x:c>
      <x:c r="H50" t="str">
        <x:v>05 14 53 20 28</x:v>
      </x:c>
      <x:c r="I50" t="str">
        <x:v>06 86 29 73 62</x:v>
      </x:c>
      <x:c r="J50" t="str">
        <x:v>Livraison</x:v>
      </x:c>
      <x:c r="K50" t="str">
        <x:v>Actif</x:v>
      </x:c>
      <x:c r="L50" t="str">
        <x:v>RAS</x:v>
      </x:c>
    </x:row>
    <x:row r="51" ht="15" hidden="0" customHeight="1">
      <x:c r="A51" t="str">
        <x:v>CON-0050</x:v>
      </x:c>
      <x:c r="B51" t="str">
        <x:v>FOU-0170</x:v>
      </x:c>
      <x:c r="C51" t="str">
        <x:v>Technic Concept SAS</x:v>
      </x:c>
      <x:c r="D51" t="str">
        <x:v>Laura</x:v>
      </x:c>
      <x:c r="E51" t="str">
        <x:v>Michel</x:v>
      </x:c>
      <x:c r="F51" t="str">
        <x:v>Support</x:v>
      </x:c>
      <x:c r="G51" t="str">
        <x:v>laura.michel@exemple.fr</x:v>
      </x:c>
      <x:c r="H51" t="str">
        <x:v>02 83 54 16 92</x:v>
      </x:c>
      <x:c r="I51" t="str">
        <x:v>06 43 24 16 31</x:v>
      </x:c>
      <x:c r="J51" t="str">
        <x:v>Livraison</x:v>
      </x:c>
      <x:c r="K51" t="str">
        <x:v>Actif</x:v>
      </x:c>
      <x:c r="L51" t="str">
        <x:v>Mettre à jour</x:v>
      </x:c>
    </x:row>
    <x:row r="52" ht="15" hidden="0" customHeight="1">
      <x:c r="A52" t="str">
        <x:v>CON-0051</x:v>
      </x:c>
      <x:c r="B52" t="str">
        <x:v>FOU-0122</x:v>
      </x:c>
      <x:c r="C52" t="str">
        <x:v>Plus Concept SAS</x:v>
      </x:c>
      <x:c r="D52" t="str">
        <x:v>Nicolas</x:v>
      </x:c>
      <x:c r="E52" t="str">
        <x:v>Moreau</x:v>
      </x:c>
      <x:c r="F52" t="str">
        <x:v>Direction</x:v>
      </x:c>
      <x:c r="G52" t="str">
        <x:v>nicolas.moreau@exemple.fr</x:v>
      </x:c>
      <x:c r="H52" t="str">
        <x:v>02 58 97 59 70</x:v>
      </x:c>
      <x:c r="I52" t="str">
        <x:v>06 43 28 77 65</x:v>
      </x:c>
      <x:c r="J52" t="str">
        <x:v>Principal</x:v>
      </x:c>
      <x:c r="K52" t="str">
        <x:v>Actif</x:v>
      </x:c>
      <x:c r="L52" t="str">
        <x:v>Contact fiable</x:v>
      </x:c>
    </x:row>
    <x:row r="53" ht="15" hidden="0" customHeight="1">
      <x:c r="A53" t="str">
        <x:v>CON-0052</x:v>
      </x:c>
      <x:c r="B53" t="str">
        <x:v>FOU-0115</x:v>
      </x:c>
      <x:c r="C53" t="str">
        <x:v>Services Technic SAS</x:v>
      </x:c>
      <x:c r="D53" t="str">
        <x:v>Manon</x:v>
      </x:c>
      <x:c r="E53" t="str">
        <x:v>Lefebvre</x:v>
      </x:c>
      <x:c r="F53" t="str">
        <x:v>Comptabilité</x:v>
      </x:c>
      <x:c r="G53" t="str">
        <x:v>manon.lefebvre@exemple.fr</x:v>
      </x:c>
      <x:c r="H53" t="str">
        <x:v>05 97 15 22 78</x:v>
      </x:c>
      <x:c r="I53" t="str">
        <x:v>06 91 55 65 88</x:v>
      </x:c>
      <x:c r="J53" t="str">
        <x:v>Facturation</x:v>
      </x:c>
      <x:c r="K53" t="str">
        <x:v>Actif</x:v>
      </x:c>
      <x:c r="L53" t="str">
        <x:v>Contact fiable</x:v>
      </x:c>
    </x:row>
    <x:row r="54" ht="15" hidden="0" customHeight="1">
      <x:c r="A54" t="str">
        <x:v>CON-0053</x:v>
      </x:c>
      <x:c r="B54" t="str">
        <x:v>FOU-0070</x:v>
      </x:c>
      <x:c r="C54" t="str">
        <x:v>Expert Technic SAS</x:v>
      </x:c>
      <x:c r="D54" t="str">
        <x:v>Claire</x:v>
      </x:c>
      <x:c r="E54" t="str">
        <x:v>Garcia</x:v>
      </x:c>
      <x:c r="F54" t="str">
        <x:v>Commercial</x:v>
      </x:c>
      <x:c r="G54" t="str">
        <x:v>claire.garcia@exemple.fr</x:v>
      </x:c>
      <x:c r="H54" t="str">
        <x:v>03 93 84 60 69</x:v>
      </x:c>
      <x:c r="I54" t="str">
        <x:v>06 96 40 96 85</x:v>
      </x:c>
      <x:c r="J54" t="str">
        <x:v>Secondaire</x:v>
      </x:c>
      <x:c r="K54" t="str">
        <x:v>Actif</x:v>
      </x:c>
      <x:c r="L54" t="str">
        <x:v>Contact fiable</x:v>
      </x:c>
    </x:row>
    <x:row r="55" ht="15" hidden="0" customHeight="1">
      <x:c r="A55" t="str">
        <x:v>CON-0054</x:v>
      </x:c>
      <x:c r="B55" t="str">
        <x:v>FOU-0174</x:v>
      </x:c>
      <x:c r="C55" t="str">
        <x:v>Expert Technic SAS</x:v>
      </x:c>
      <x:c r="D55" t="str">
        <x:v>Thomas</x:v>
      </x:c>
      <x:c r="E55" t="str">
        <x:v>Richard</x:v>
      </x:c>
      <x:c r="F55" t="str">
        <x:v>Direction</x:v>
      </x:c>
      <x:c r="G55" t="str">
        <x:v>thomas.richard@exemple.fr</x:v>
      </x:c>
      <x:c r="H55" t="str">
        <x:v>01 96 11 18 11</x:v>
      </x:c>
      <x:c r="I55" t="str">
        <x:v>06 62 22 77 23</x:v>
      </x:c>
      <x:c r="J55" t="str">
        <x:v>Livraison</x:v>
      </x:c>
      <x:c r="K55" t="str">
        <x:v>Actif</x:v>
      </x:c>
      <x:c r="L55" t="str">
        <x:v>Contact fiable</x:v>
      </x:c>
    </x:row>
    <x:row r="56" ht="15" hidden="0" customHeight="1">
      <x:c r="A56" t="str">
        <x:v>CON-0055</x:v>
      </x:c>
      <x:c r="B56" t="str">
        <x:v>FOU-0057</x:v>
      </x:c>
      <x:c r="C56" t="str">
        <x:v>Expert Direct Groupe</x:v>
      </x:c>
      <x:c r="D56" t="str">
        <x:v>Nicolas</x:v>
      </x:c>
      <x:c r="E56" t="str">
        <x:v>Robert</x:v>
      </x:c>
      <x:c r="F56" t="str">
        <x:v>Support</x:v>
      </x:c>
      <x:c r="G56" t="str">
        <x:v>nicolas.robert@exemple.fr</x:v>
      </x:c>
      <x:c r="H56" t="str">
        <x:v>01 13 89 21 17</x:v>
      </x:c>
      <x:c r="I56" t="str">
        <x:v>06 86 94 37 86</x:v>
      </x:c>
      <x:c r="J56" t="str">
        <x:v>Principal</x:v>
      </x:c>
      <x:c r="K56" t="str">
        <x:v>Actif</x:v>
      </x:c>
      <x:c r="L56" t="str">
        <x:v>À contacter</x:v>
      </x:c>
    </x:row>
    <x:row r="57" ht="15" hidden="0" customHeight="1">
      <x:c r="A57" t="str">
        <x:v>CON-0056</x:v>
      </x:c>
      <x:c r="B57" t="str">
        <x:v>FOU-0023</x:v>
      </x:c>
      <x:c r="C57" t="str">
        <x:v>France Concept SAS</x:v>
      </x:c>
      <x:c r="D57" t="str">
        <x:v>Marie</x:v>
      </x:c>
      <x:c r="E57" t="str">
        <x:v>Durand</x:v>
      </x:c>
      <x:c r="F57" t="str">
        <x:v>Direction</x:v>
      </x:c>
      <x:c r="G57" t="str">
        <x:v>marie.durand@exemple.fr</x:v>
      </x:c>
      <x:c r="H57" t="str">
        <x:v>02 24 99 33 42</x:v>
      </x:c>
      <x:c r="I57" t="str">
        <x:v>06 47 69 94 19</x:v>
      </x:c>
      <x:c r="J57" t="str">
        <x:v>Livraison</x:v>
      </x:c>
      <x:c r="K57" t="str">
        <x:v>Actif</x:v>
      </x:c>
      <x:c r="L57" t="str">
        <x:v>Contact fiable</x:v>
      </x:c>
    </x:row>
    <x:row r="58" ht="15" hidden="0" customHeight="1">
      <x:c r="A58" t="str">
        <x:v>CON-0057</x:v>
      </x:c>
      <x:c r="B58" t="str">
        <x:v>FOU-0197</x:v>
      </x:c>
      <x:c r="C58" t="str">
        <x:v>Direct Pro Groupe</x:v>
      </x:c>
      <x:c r="D58" t="str">
        <x:v>Hugo</x:v>
      </x:c>
      <x:c r="E58" t="str">
        <x:v>Michel</x:v>
      </x:c>
      <x:c r="F58" t="str">
        <x:v>Comptabilité</x:v>
      </x:c>
      <x:c r="G58" t="str">
        <x:v>hugo.michel@exemple.fr</x:v>
      </x:c>
      <x:c r="H58" t="str">
        <x:v>03 30 19 45 17</x:v>
      </x:c>
      <x:c r="I58" t="str">
        <x:v>06 58 59 52 17</x:v>
      </x:c>
      <x:c r="J58" t="str">
        <x:v>Facturation</x:v>
      </x:c>
      <x:c r="K58" t="str">
        <x:v>Actif</x:v>
      </x:c>
      <x:c r="L58" t="str">
        <x:v>Contact fiable</x:v>
      </x:c>
    </x:row>
    <x:row r="59" ht="15" hidden="0" customHeight="1">
      <x:c r="A59" t="str">
        <x:v>CON-0058</x:v>
      </x:c>
      <x:c r="B59" t="str">
        <x:v>FOU-0046</x:v>
      </x:c>
      <x:c r="C59" t="str">
        <x:v>Global Expert Groupe</x:v>
      </x:c>
      <x:c r="D59" t="str">
        <x:v>Laura</x:v>
      </x:c>
      <x:c r="E59" t="str">
        <x:v>Bernard</x:v>
      </x:c>
      <x:c r="F59" t="str">
        <x:v>Logistique</x:v>
      </x:c>
      <x:c r="G59" t="str">
        <x:v>laura.bernard@exemple.fr</x:v>
      </x:c>
      <x:c r="H59" t="str">
        <x:v>02 88 60 32 92</x:v>
      </x:c>
      <x:c r="I59" t="str">
        <x:v>06 72 23 28 79</x:v>
      </x:c>
      <x:c r="J59" t="str">
        <x:v>Livraison</x:v>
      </x:c>
      <x:c r="K59" t="str">
        <x:v>Actif</x:v>
      </x:c>
      <x:c r="L59" t="str">
        <x:v>RAS</x:v>
      </x:c>
    </x:row>
    <x:row r="60" ht="15" hidden="0" customHeight="1">
      <x:c r="A60" t="str">
        <x:v>CON-0059</x:v>
      </x:c>
      <x:c r="B60" t="str">
        <x:v>FOU-0158</x:v>
      </x:c>
      <x:c r="C60" t="str">
        <x:v>Direct Expert SA</x:v>
      </x:c>
      <x:c r="D60" t="str">
        <x:v>Lucas</x:v>
      </x:c>
      <x:c r="E60" t="str">
        <x:v>Bertrand</x:v>
      </x:c>
      <x:c r="F60" t="str">
        <x:v>Logistique</x:v>
      </x:c>
      <x:c r="G60" t="str">
        <x:v>lucas.bertrand@exemple.fr</x:v>
      </x:c>
      <x:c r="H60" t="str">
        <x:v>03 23 14 19 19</x:v>
      </x:c>
      <x:c r="I60" t="str">
        <x:v>06 83 42 67 12</x:v>
      </x:c>
      <x:c r="J60" t="str">
        <x:v>Livraison</x:v>
      </x:c>
      <x:c r="K60" t="str">
        <x:v>Actif</x:v>
      </x:c>
      <x:c r="L60" t="str">
        <x:v>RAS</x:v>
      </x:c>
    </x:row>
    <x:row r="61" ht="15" hidden="0" customHeight="1">
      <x:c r="A61" t="str">
        <x:v>CON-0060</x:v>
      </x:c>
      <x:c r="B61" t="str">
        <x:v>FOU-0168</x:v>
      </x:c>
      <x:c r="C61" t="str">
        <x:v>Direct Logistique Groupe</x:v>
      </x:c>
      <x:c r="D61" t="str">
        <x:v>Julien</x:v>
      </x:c>
      <x:c r="E61" t="str">
        <x:v>Bertrand</x:v>
      </x:c>
      <x:c r="F61" t="str">
        <x:v>Commercial</x:v>
      </x:c>
      <x:c r="G61" t="str">
        <x:v>julien.bertrand@exemple.fr</x:v>
      </x:c>
      <x:c r="H61" t="str">
        <x:v>04 44 29 99 52</x:v>
      </x:c>
      <x:c r="I61" t="str">
        <x:v>06 60 83 10 75</x:v>
      </x:c>
      <x:c r="J61" t="str">
        <x:v>Livraison</x:v>
      </x:c>
      <x:c r="K61" t="str">
        <x:v>Actif</x:v>
      </x:c>
      <x:c r="L61" t="str">
        <x:v>Mettre à jour</x:v>
      </x:c>
    </x:row>
    <x:row r="62" ht="15" hidden="0" customHeight="1">
      <x:c r="A62" t="str">
        <x:v>CON-0061</x:v>
      </x:c>
      <x:c r="B62" t="str">
        <x:v>FOU-0112</x:v>
      </x:c>
      <x:c r="C62" t="str">
        <x:v>Logistique Market SAS</x:v>
      </x:c>
      <x:c r="D62" t="str">
        <x:v>Manon</x:v>
      </x:c>
      <x:c r="E62" t="str">
        <x:v>David</x:v>
      </x:c>
      <x:c r="F62" t="str">
        <x:v>Commercial</x:v>
      </x:c>
      <x:c r="G62" t="str">
        <x:v>manon.david@exemple.fr</x:v>
      </x:c>
      <x:c r="H62" t="str">
        <x:v>05 38 10 59 98</x:v>
      </x:c>
      <x:c r="I62" t="str">
        <x:v>06 71 25 82 78</x:v>
      </x:c>
      <x:c r="J62" t="str">
        <x:v>Facturation</x:v>
      </x:c>
      <x:c r="K62" t="str">
        <x:v>Actif</x:v>
      </x:c>
      <x:c r="L62" t="str">
        <x:v>Contact fiable</x:v>
      </x:c>
    </x:row>
    <x:row r="63" ht="15" hidden="0" customHeight="1">
      <x:c r="A63" t="str">
        <x:v>CON-0062</x:v>
      </x:c>
      <x:c r="B63" t="str">
        <x:v>FOU-0175</x:v>
      </x:c>
      <x:c r="C63" t="str">
        <x:v>Direct Services SA</x:v>
      </x:c>
      <x:c r="D63" t="str">
        <x:v>Nicolas</x:v>
      </x:c>
      <x:c r="E63" t="str">
        <x:v>Durand</x:v>
      </x:c>
      <x:c r="F63" t="str">
        <x:v>Commercial</x:v>
      </x:c>
      <x:c r="G63" t="str">
        <x:v>nicolas.durand@exemple.fr</x:v>
      </x:c>
      <x:c r="H63" t="str">
        <x:v>01 56 78 53 20</x:v>
      </x:c>
      <x:c r="I63" t="str">
        <x:v>06 68 47 92 35</x:v>
      </x:c>
      <x:c r="J63" t="str">
        <x:v>Secondaire</x:v>
      </x:c>
      <x:c r="K63" t="str">
        <x:v>Actif</x:v>
      </x:c>
      <x:c r="L63" t="str">
        <x:v>À contacter</x:v>
      </x:c>
    </x:row>
    <x:row r="64" ht="15" hidden="0" customHeight="1">
      <x:c r="A64" t="str">
        <x:v>CON-0063</x:v>
      </x:c>
      <x:c r="B64" t="str">
        <x:v>FOU-0099</x:v>
      </x:c>
      <x:c r="C64" t="str">
        <x:v>Plus Services SARL</x:v>
      </x:c>
      <x:c r="D64" t="str">
        <x:v>Élodie</x:v>
      </x:c>
      <x:c r="E64" t="str">
        <x:v>Robert</x:v>
      </x:c>
      <x:c r="F64" t="str">
        <x:v>Logistique</x:v>
      </x:c>
      <x:c r="G64" t="str">
        <x:v>élodie.robert@exemple.fr</x:v>
      </x:c>
      <x:c r="H64" t="str">
        <x:v>01 90 98 55 72</x:v>
      </x:c>
      <x:c r="I64" t="str">
        <x:v>06 20 90 66 34</x:v>
      </x:c>
      <x:c r="J64" t="str">
        <x:v>Secondaire</x:v>
      </x:c>
      <x:c r="K64" t="str">
        <x:v>Actif</x:v>
      </x:c>
      <x:c r="L64" t="str">
        <x:v>À contacter</x:v>
      </x:c>
    </x:row>
    <x:row r="65" ht="15" hidden="0" customHeight="1">
      <x:c r="A65" t="str">
        <x:v>CON-0064</x:v>
      </x:c>
      <x:c r="B65" t="str">
        <x:v>FOU-0050</x:v>
      </x:c>
      <x:c r="C65" t="str">
        <x:v>Solutions Technic SA</x:v>
      </x:c>
      <x:c r="D65" t="str">
        <x:v>Julien</x:v>
      </x:c>
      <x:c r="E65" t="str">
        <x:v>Michel</x:v>
      </x:c>
      <x:c r="F65" t="str">
        <x:v>Direction</x:v>
      </x:c>
      <x:c r="G65" t="str">
        <x:v>julien.michel@exemple.fr</x:v>
      </x:c>
      <x:c r="H65" t="str">
        <x:v>02 72 59 18 79</x:v>
      </x:c>
      <x:c r="I65" t="str">
        <x:v>06 92 49 73 78</x:v>
      </x:c>
      <x:c r="J65" t="str">
        <x:v>Livraison</x:v>
      </x:c>
      <x:c r="K65" t="str">
        <x:v>Actif</x:v>
      </x:c>
      <x:c r="L65" t="str">
        <x:v>À contacter</x:v>
      </x:c>
    </x:row>
    <x:row r="66" ht="15" hidden="0" customHeight="1">
      <x:c r="A66" t="str">
        <x:v>CON-0065</x:v>
      </x:c>
      <x:c r="B66" t="str">
        <x:v>FOU-0010</x:v>
      </x:c>
      <x:c r="C66" t="str">
        <x:v>Technic Technic Groupe</x:v>
      </x:c>
      <x:c r="D66" t="str">
        <x:v>Julie</x:v>
      </x:c>
      <x:c r="E66" t="str">
        <x:v>Martin</x:v>
      </x:c>
      <x:c r="F66" t="str">
        <x:v>Comptabilité</x:v>
      </x:c>
      <x:c r="G66" t="str">
        <x:v>julie.martin@exemple.fr</x:v>
      </x:c>
      <x:c r="H66" t="str">
        <x:v>01 61 25 37 93</x:v>
      </x:c>
      <x:c r="I66" t="str">
        <x:v>06 95 76 68 96</x:v>
      </x:c>
      <x:c r="J66" t="str">
        <x:v>Secondaire</x:v>
      </x:c>
      <x:c r="K66" t="str">
        <x:v>Actif</x:v>
      </x:c>
      <x:c r="L66" t="str">
        <x:v>RAS</x:v>
      </x:c>
    </x:row>
    <x:row r="67" ht="15" hidden="0" customHeight="1">
      <x:c r="A67" t="str">
        <x:v>CON-0066</x:v>
      </x:c>
      <x:c r="B67" t="str">
        <x:v>FOU-0019</x:v>
      </x:c>
      <x:c r="C67" t="str">
        <x:v>Services Pro SAS</x:v>
      </x:c>
      <x:c r="D67" t="str">
        <x:v>Sophie</x:v>
      </x:c>
      <x:c r="E67" t="str">
        <x:v>Michel</x:v>
      </x:c>
      <x:c r="F67" t="str">
        <x:v>Support</x:v>
      </x:c>
      <x:c r="G67" t="str">
        <x:v>sophie.michel@exemple.fr</x:v>
      </x:c>
      <x:c r="H67" t="str">
        <x:v>04 93 12 70 89</x:v>
      </x:c>
      <x:c r="I67" t="str">
        <x:v>06 15 41 99 93</x:v>
      </x:c>
      <x:c r="J67" t="str">
        <x:v>Secondaire</x:v>
      </x:c>
      <x:c r="K67" t="str">
        <x:v>Actif</x:v>
      </x:c>
      <x:c r="L67" t="str">
        <x:v>À contacter</x:v>
      </x:c>
    </x:row>
    <x:row r="68" ht="15" hidden="0" customHeight="1">
      <x:c r="A68" t="str">
        <x:v>CON-0067</x:v>
      </x:c>
      <x:c r="B68" t="str">
        <x:v>FOU-0045</x:v>
      </x:c>
      <x:c r="C68" t="str">
        <x:v>Distribution Distribution SARL</x:v>
      </x:c>
      <x:c r="D68" t="str">
        <x:v>Sophie</x:v>
      </x:c>
      <x:c r="E68" t="str">
        <x:v>Bertrand</x:v>
      </x:c>
      <x:c r="F68" t="str">
        <x:v>Comptabilité</x:v>
      </x:c>
      <x:c r="G68" t="str">
        <x:v>sophie.bertrand@exemple.fr</x:v>
      </x:c>
      <x:c r="H68" t="str">
        <x:v>01 68 88 31 85</x:v>
      </x:c>
      <x:c r="I68" t="str">
        <x:v>06 18 23 24 73</x:v>
      </x:c>
      <x:c r="J68" t="str">
        <x:v>Secondaire</x:v>
      </x:c>
      <x:c r="K68" t="str">
        <x:v>Actif</x:v>
      </x:c>
      <x:c r="L68" t="str">
        <x:v>À contacter</x:v>
      </x:c>
    </x:row>
    <x:row r="69" ht="15" hidden="0" customHeight="1">
      <x:c r="A69" t="str">
        <x:v>CON-0068</x:v>
      </x:c>
      <x:c r="B69" t="str">
        <x:v>FOU-0052</x:v>
      </x:c>
      <x:c r="C69" t="str">
        <x:v>Direct Expert SAS</x:v>
      </x:c>
      <x:c r="D69" t="str">
        <x:v>Hugo</x:v>
      </x:c>
      <x:c r="E69" t="str">
        <x:v>Richard</x:v>
      </x:c>
      <x:c r="F69" t="str">
        <x:v>Logistique</x:v>
      </x:c>
      <x:c r="G69" t="str">
        <x:v>hugo.richard@exemple.fr</x:v>
      </x:c>
      <x:c r="H69" t="str">
        <x:v>03 25 97 83 79</x:v>
      </x:c>
      <x:c r="I69" t="str">
        <x:v>06 27 51 37 15</x:v>
      </x:c>
      <x:c r="J69" t="str">
        <x:v>Secondaire</x:v>
      </x:c>
      <x:c r="K69" t="str">
        <x:v>Actif</x:v>
      </x:c>
      <x:c r="L69" t="str">
        <x:v>Contact fiable</x:v>
      </x:c>
    </x:row>
    <x:row r="70" ht="15" hidden="0" customHeight="1">
      <x:c r="A70" t="str">
        <x:v>CON-0069</x:v>
      </x:c>
      <x:c r="B70" t="str">
        <x:v>FOU-0017</x:v>
      </x:c>
      <x:c r="C70" t="str">
        <x:v>Plus Distribution SA</x:v>
      </x:c>
      <x:c r="D70" t="str">
        <x:v>Lucas</x:v>
      </x:c>
      <x:c r="E70" t="str">
        <x:v>Robert</x:v>
      </x:c>
      <x:c r="F70" t="str">
        <x:v>Support</x:v>
      </x:c>
      <x:c r="G70" t="str">
        <x:v>lucas.robert@exemple.fr</x:v>
      </x:c>
      <x:c r="H70" t="str">
        <x:v>04 31 99 57 80</x:v>
      </x:c>
      <x:c r="I70" t="str">
        <x:v>06 31 66 41 84</x:v>
      </x:c>
      <x:c r="J70" t="str">
        <x:v>Principal</x:v>
      </x:c>
      <x:c r="K70" t="str">
        <x:v>Actif</x:v>
      </x:c>
      <x:c r="L70" t="str">
        <x:v>RAS</x:v>
      </x:c>
    </x:row>
    <x:row r="71" ht="15" hidden="0" customHeight="1">
      <x:c r="A71" t="str">
        <x:v>CON-0070</x:v>
      </x:c>
      <x:c r="B71" t="str">
        <x:v>FOU-0026</x:v>
      </x:c>
      <x:c r="C71" t="str">
        <x:v>Services Logistique Groupe</x:v>
      </x:c>
      <x:c r="D71" t="str">
        <x:v>Manon</x:v>
      </x:c>
      <x:c r="E71" t="str">
        <x:v>Garcia</x:v>
      </x:c>
      <x:c r="F71" t="str">
        <x:v>Support</x:v>
      </x:c>
      <x:c r="G71" t="str">
        <x:v>manon.garcia@exemple.fr</x:v>
      </x:c>
      <x:c r="H71" t="str">
        <x:v>01 72 20 10 10</x:v>
      </x:c>
      <x:c r="I71" t="str">
        <x:v>06 32 21 93 85</x:v>
      </x:c>
      <x:c r="J71" t="str">
        <x:v>Facturation</x:v>
      </x:c>
      <x:c r="K71" t="str">
        <x:v>Actif</x:v>
      </x:c>
      <x:c r="L71" t="str">
        <x:v>Mettre à jour</x:v>
      </x:c>
    </x:row>
    <x:row r="72" ht="15" hidden="0" customHeight="1">
      <x:c r="A72" t="str">
        <x:v>CON-0071</x:v>
      </x:c>
      <x:c r="B72" t="str">
        <x:v>FOU-0178</x:v>
      </x:c>
      <x:c r="C72" t="str">
        <x:v>Market Direct Groupe</x:v>
      </x:c>
      <x:c r="D72" t="str">
        <x:v>Maxime</x:v>
      </x:c>
      <x:c r="E72" t="str">
        <x:v>Michel</x:v>
      </x:c>
      <x:c r="F72" t="str">
        <x:v>Support</x:v>
      </x:c>
      <x:c r="G72" t="str">
        <x:v>maxime.michel@exemple.fr</x:v>
      </x:c>
      <x:c r="H72" t="str">
        <x:v>02 28 91 44 76</x:v>
      </x:c>
      <x:c r="I72" t="str">
        <x:v>06 67 62 40 32</x:v>
      </x:c>
      <x:c r="J72" t="str">
        <x:v>Principal</x:v>
      </x:c>
      <x:c r="K72" t="str">
        <x:v>Actif</x:v>
      </x:c>
      <x:c r="L72" t="str">
        <x:v>RAS</x:v>
      </x:c>
    </x:row>
    <x:row r="73" ht="15" hidden="0" customHeight="1">
      <x:c r="A73" t="str">
        <x:v>CON-0072</x:v>
      </x:c>
      <x:c r="B73" t="str">
        <x:v>FOU-0184</x:v>
      </x:c>
      <x:c r="C73" t="str">
        <x:v>Direct Global SA</x:v>
      </x:c>
      <x:c r="D73" t="str">
        <x:v>Maxime</x:v>
      </x:c>
      <x:c r="E73" t="str">
        <x:v>Laurent</x:v>
      </x:c>
      <x:c r="F73" t="str">
        <x:v>Commercial</x:v>
      </x:c>
      <x:c r="G73" t="str">
        <x:v>maxime.laurent@exemple.fr</x:v>
      </x:c>
      <x:c r="H73" t="str">
        <x:v>03 54 63 10 81</x:v>
      </x:c>
      <x:c r="I73" t="str">
        <x:v>06 40 34 25 77</x:v>
      </x:c>
      <x:c r="J73" t="str">
        <x:v>Principal</x:v>
      </x:c>
      <x:c r="K73" t="str">
        <x:v>Actif</x:v>
      </x:c>
      <x:c r="L73" t="str">
        <x:v>Contact fiable</x:v>
      </x:c>
    </x:row>
    <x:row r="74" ht="15" hidden="0" customHeight="1">
      <x:c r="A74" t="str">
        <x:v>CON-0073</x:v>
      </x:c>
      <x:c r="B74" t="str">
        <x:v>FOU-0195</x:v>
      </x:c>
      <x:c r="C74" t="str">
        <x:v>Distribution Plus SA</x:v>
      </x:c>
      <x:c r="D74" t="str">
        <x:v>Antoine</x:v>
      </x:c>
      <x:c r="E74" t="str">
        <x:v>Moreau</x:v>
      </x:c>
      <x:c r="F74" t="str">
        <x:v>Support</x:v>
      </x:c>
      <x:c r="G74" t="str">
        <x:v>antoine.moreau@exemple.fr</x:v>
      </x:c>
      <x:c r="H74" t="str">
        <x:v>03 16 34 24 29</x:v>
      </x:c>
      <x:c r="I74" t="str">
        <x:v>06 97 70 73 32</x:v>
      </x:c>
      <x:c r="J74" t="str">
        <x:v>Secondaire</x:v>
      </x:c>
      <x:c r="K74" t="str">
        <x:v>Actif</x:v>
      </x:c>
      <x:c r="L74" t="str">
        <x:v>À contacter</x:v>
      </x:c>
    </x:row>
    <x:row r="75" ht="15" hidden="0" customHeight="1">
      <x:c r="A75" t="str">
        <x:v>CON-0074</x:v>
      </x:c>
      <x:c r="B75" t="str">
        <x:v>FOU-0014</x:v>
      </x:c>
      <x:c r="C75" t="str">
        <x:v>Global Technic SARL</x:v>
      </x:c>
      <x:c r="D75" t="str">
        <x:v>Pierre</x:v>
      </x:c>
      <x:c r="E75" t="str">
        <x:v>Robert</x:v>
      </x:c>
      <x:c r="F75" t="str">
        <x:v>Support</x:v>
      </x:c>
      <x:c r="G75" t="str">
        <x:v>pierre.robert@exemple.fr</x:v>
      </x:c>
      <x:c r="H75" t="str">
        <x:v>04 42 52 88 68</x:v>
      </x:c>
      <x:c r="I75" t="str">
        <x:v>06 15 23 16 78</x:v>
      </x:c>
      <x:c r="J75" t="str">
        <x:v>Secondaire</x:v>
      </x:c>
      <x:c r="K75" t="str">
        <x:v>Actif</x:v>
      </x:c>
      <x:c r="L75" t="str">
        <x:v>RAS</x:v>
      </x:c>
    </x:row>
    <x:row r="76" ht="15" hidden="0" customHeight="1">
      <x:c r="A76" t="str">
        <x:v>CON-0075</x:v>
      </x:c>
      <x:c r="B76" t="str">
        <x:v>FOU-0008</x:v>
      </x:c>
      <x:c r="C76" t="str">
        <x:v>Expert Direct Groupe</x:v>
      </x:c>
      <x:c r="D76" t="str">
        <x:v>Maxime</x:v>
      </x:c>
      <x:c r="E76" t="str">
        <x:v>Simon</x:v>
      </x:c>
      <x:c r="F76" t="str">
        <x:v>Commercial</x:v>
      </x:c>
      <x:c r="G76" t="str">
        <x:v>maxime.simon@exemple.fr</x:v>
      </x:c>
      <x:c r="H76" t="str">
        <x:v>01 40 66 85 84</x:v>
      </x:c>
      <x:c r="I76" t="str">
        <x:v>06 51 63 35 96</x:v>
      </x:c>
      <x:c r="J76" t="str">
        <x:v>Facturation</x:v>
      </x:c>
      <x:c r="K76" t="str">
        <x:v>Actif</x:v>
      </x:c>
      <x:c r="L76" t="str">
        <x:v>RAS</x:v>
      </x:c>
    </x:row>
    <x:row r="77" ht="15" hidden="0" customHeight="1">
      <x:c r="A77" t="str">
        <x:v>CON-0076</x:v>
      </x:c>
      <x:c r="B77" t="str">
        <x:v>FOU-0200</x:v>
      </x:c>
      <x:c r="C77" t="str">
        <x:v>France Industries SARL</x:v>
      </x:c>
      <x:c r="D77" t="str">
        <x:v>Lucas</x:v>
      </x:c>
      <x:c r="E77" t="str">
        <x:v>Richard</x:v>
      </x:c>
      <x:c r="F77" t="str">
        <x:v>Support</x:v>
      </x:c>
      <x:c r="G77" t="str">
        <x:v>lucas.richard@exemple.fr</x:v>
      </x:c>
      <x:c r="H77" t="str">
        <x:v>01 40 62 35 58</x:v>
      </x:c>
      <x:c r="I77" t="str">
        <x:v>06 38 19 70 84</x:v>
      </x:c>
      <x:c r="J77" t="str">
        <x:v>Livraison</x:v>
      </x:c>
      <x:c r="K77" t="str">
        <x:v>Actif</x:v>
      </x:c>
      <x:c r="L77" t="str">
        <x:v>À contacter</x:v>
      </x:c>
    </x:row>
    <x:row r="78" ht="15" hidden="0" customHeight="1">
      <x:c r="A78" t="str">
        <x:v>CON-0077</x:v>
      </x:c>
      <x:c r="B78" t="str">
        <x:v>FOU-0112</x:v>
      </x:c>
      <x:c r="C78" t="str">
        <x:v>Logistique Market SAS</x:v>
      </x:c>
      <x:c r="D78" t="str">
        <x:v>Marie</x:v>
      </x:c>
      <x:c r="E78" t="str">
        <x:v>Petit</x:v>
      </x:c>
      <x:c r="F78" t="str">
        <x:v>Direction</x:v>
      </x:c>
      <x:c r="G78" t="str">
        <x:v>marie.petit@exemple.fr</x:v>
      </x:c>
      <x:c r="H78" t="str">
        <x:v>04 32 59 57 27</x:v>
      </x:c>
      <x:c r="I78" t="str">
        <x:v>06 68 34 90 55</x:v>
      </x:c>
      <x:c r="J78" t="str">
        <x:v>Facturation</x:v>
      </x:c>
      <x:c r="K78" t="str">
        <x:v>Actif</x:v>
      </x:c>
      <x:c r="L78" t="str">
        <x:v>RAS</x:v>
      </x:c>
    </x:row>
    <x:row r="79" ht="15" hidden="0" customHeight="1">
      <x:c r="A79" t="str">
        <x:v>CON-0078</x:v>
      </x:c>
      <x:c r="B79" t="str">
        <x:v>FOU-0086</x:v>
      </x:c>
      <x:c r="C79" t="str">
        <x:v>Plus France SAS</x:v>
      </x:c>
      <x:c r="D79" t="str">
        <x:v>Marie</x:v>
      </x:c>
      <x:c r="E79" t="str">
        <x:v>Martin</x:v>
      </x:c>
      <x:c r="F79" t="str">
        <x:v>Direction</x:v>
      </x:c>
      <x:c r="G79" t="str">
        <x:v>marie.martin@exemple.fr</x:v>
      </x:c>
      <x:c r="H79" t="str">
        <x:v>01 45 27 24 69</x:v>
      </x:c>
      <x:c r="I79" t="str">
        <x:v>06 68 63 31 53</x:v>
      </x:c>
      <x:c r="J79" t="str">
        <x:v>Secondaire</x:v>
      </x:c>
      <x:c r="K79" t="str">
        <x:v>Actif</x:v>
      </x:c>
      <x:c r="L79" t="str">
        <x:v>Contact fiable</x:v>
      </x:c>
    </x:row>
    <x:row r="80" ht="15" hidden="0" customHeight="1">
      <x:c r="A80" t="str">
        <x:v>CON-0079</x:v>
      </x:c>
      <x:c r="B80" t="str">
        <x:v>FOU-0155</x:v>
      </x:c>
      <x:c r="C80" t="str">
        <x:v>Direct Pro SA</x:v>
      </x:c>
      <x:c r="D80" t="str">
        <x:v>Thomas</x:v>
      </x:c>
      <x:c r="E80" t="str">
        <x:v>Garcia</x:v>
      </x:c>
      <x:c r="F80" t="str">
        <x:v>Direction</x:v>
      </x:c>
      <x:c r="G80" t="str">
        <x:v>thomas.garcia@exemple.fr</x:v>
      </x:c>
      <x:c r="H80" t="str">
        <x:v>02 83 80 39 21</x:v>
      </x:c>
      <x:c r="I80" t="str">
        <x:v>06 62 76 72 37</x:v>
      </x:c>
      <x:c r="J80" t="str">
        <x:v>Livraison</x:v>
      </x:c>
      <x:c r="K80" t="str">
        <x:v>Actif</x:v>
      </x:c>
      <x:c r="L80" t="str">
        <x:v>Mettre à jour</x:v>
      </x:c>
    </x:row>
    <x:row r="81" ht="15" hidden="0" customHeight="1">
      <x:c r="A81" t="str">
        <x:v>CON-0080</x:v>
      </x:c>
      <x:c r="B81" t="str">
        <x:v>FOU-0072</x:v>
      </x:c>
      <x:c r="C81" t="str">
        <x:v>Industries Pro SARL</x:v>
      </x:c>
      <x:c r="D81" t="str">
        <x:v>Julien</x:v>
      </x:c>
      <x:c r="E81" t="str">
        <x:v>Michel</x:v>
      </x:c>
      <x:c r="F81" t="str">
        <x:v>Logistique</x:v>
      </x:c>
      <x:c r="G81" t="str">
        <x:v>julien.michel@exemple.fr</x:v>
      </x:c>
      <x:c r="H81" t="str">
        <x:v>02 41 51 65 84</x:v>
      </x:c>
      <x:c r="I81" t="str">
        <x:v>06 38 85 29 83</x:v>
      </x:c>
      <x:c r="J81" t="str">
        <x:v>Principal</x:v>
      </x:c>
      <x:c r="K81" t="str">
        <x:v>Actif</x:v>
      </x:c>
      <x:c r="L81" t="str">
        <x:v>Mettre à jour</x:v>
      </x:c>
    </x:row>
    <x:row r="82" ht="15" hidden="0" customHeight="1">
      <x:c r="A82" t="str">
        <x:v>CON-0081</x:v>
      </x:c>
      <x:c r="B82" t="str">
        <x:v>FOU-0012</x:v>
      </x:c>
      <x:c r="C82" t="str">
        <x:v>Global Plus SARL</x:v>
      </x:c>
      <x:c r="D82" t="str">
        <x:v>Sophie</x:v>
      </x:c>
      <x:c r="E82" t="str">
        <x:v>Moreau</x:v>
      </x:c>
      <x:c r="F82" t="str">
        <x:v>Direction</x:v>
      </x:c>
      <x:c r="G82" t="str">
        <x:v>sophie.moreau@exemple.fr</x:v>
      </x:c>
      <x:c r="H82" t="str">
        <x:v>01 64 77 60 71</x:v>
      </x:c>
      <x:c r="I82" t="str">
        <x:v>06 99 22 67 73</x:v>
      </x:c>
      <x:c r="J82" t="str">
        <x:v>Secondaire</x:v>
      </x:c>
      <x:c r="K82" t="str">
        <x:v>Actif</x:v>
      </x:c>
      <x:c r="L82" t="str">
        <x:v>À contacter</x:v>
      </x:c>
    </x:row>
    <x:row r="83" ht="15" hidden="0" customHeight="1">
      <x:c r="A83" t="str">
        <x:v>CON-0082</x:v>
      </x:c>
      <x:c r="B83" t="str">
        <x:v>FOU-0143</x:v>
      </x:c>
      <x:c r="C83" t="str">
        <x:v>Expert Services SA</x:v>
      </x:c>
      <x:c r="D83" t="str">
        <x:v>Julien</x:v>
      </x:c>
      <x:c r="E83" t="str">
        <x:v>Michel</x:v>
      </x:c>
      <x:c r="F83" t="str">
        <x:v>Logistique</x:v>
      </x:c>
      <x:c r="G83" t="str">
        <x:v>julien.michel@exemple.fr</x:v>
      </x:c>
      <x:c r="H83" t="str">
        <x:v>02 26 55 47 40</x:v>
      </x:c>
      <x:c r="I83" t="str">
        <x:v>06 92 21 12 71</x:v>
      </x:c>
      <x:c r="J83" t="str">
        <x:v>Facturation</x:v>
      </x:c>
      <x:c r="K83" t="str">
        <x:v>Actif</x:v>
      </x:c>
      <x:c r="L83" t="str">
        <x:v>RAS</x:v>
      </x:c>
    </x:row>
    <x:row r="84" ht="15" hidden="0" customHeight="1">
      <x:c r="A84" t="str">
        <x:v>CON-0083</x:v>
      </x:c>
      <x:c r="B84" t="str">
        <x:v>FOU-0181</x:v>
      </x:c>
      <x:c r="C84" t="str">
        <x:v>Technic Pro SA</x:v>
      </x:c>
      <x:c r="D84" t="str">
        <x:v>Laura</x:v>
      </x:c>
      <x:c r="E84" t="str">
        <x:v>David</x:v>
      </x:c>
      <x:c r="F84" t="str">
        <x:v>Direction</x:v>
      </x:c>
      <x:c r="G84" t="str">
        <x:v>laura.david@exemple.fr</x:v>
      </x:c>
      <x:c r="H84" t="str">
        <x:v>05 13 68 69 27</x:v>
      </x:c>
      <x:c r="I84" t="str">
        <x:v>06 61 33 57 90</x:v>
      </x:c>
      <x:c r="J84" t="str">
        <x:v>Livraison</x:v>
      </x:c>
      <x:c r="K84" t="str">
        <x:v>Actif</x:v>
      </x:c>
      <x:c r="L84" t="str">
        <x:v>À contacter</x:v>
      </x:c>
    </x:row>
    <x:row r="85" ht="15" hidden="0" customHeight="1">
      <x:c r="A85" t="str">
        <x:v>CON-0084</x:v>
      </x:c>
      <x:c r="B85" t="str">
        <x:v>FOU-0161</x:v>
      </x:c>
      <x:c r="C85" t="str">
        <x:v>Logistique Technic SAS</x:v>
      </x:c>
      <x:c r="D85" t="str">
        <x:v>Camille</x:v>
      </x:c>
      <x:c r="E85" t="str">
        <x:v>Durand</x:v>
      </x:c>
      <x:c r="F85" t="str">
        <x:v>Comptabilité</x:v>
      </x:c>
      <x:c r="G85" t="str">
        <x:v>camille.durand@exemple.fr</x:v>
      </x:c>
      <x:c r="H85" t="str">
        <x:v>05 14 47 64 44</x:v>
      </x:c>
      <x:c r="I85" t="str">
        <x:v>06 99 88 79 83</x:v>
      </x:c>
      <x:c r="J85" t="str">
        <x:v>Secondaire</x:v>
      </x:c>
      <x:c r="K85" t="str">
        <x:v>Actif</x:v>
      </x:c>
      <x:c r="L85" t="str">
        <x:v>À contacter</x:v>
      </x:c>
    </x:row>
    <x:row r="86" ht="15" hidden="0" customHeight="1">
      <x:c r="A86" t="str">
        <x:v>CON-0085</x:v>
      </x:c>
      <x:c r="B86" t="str">
        <x:v>FOU-0159</x:v>
      </x:c>
      <x:c r="C86" t="str">
        <x:v>Logistique Logistique SAS</x:v>
      </x:c>
      <x:c r="D86" t="str">
        <x:v>Julie</x:v>
      </x:c>
      <x:c r="E86" t="str">
        <x:v>Michel</x:v>
      </x:c>
      <x:c r="F86" t="str">
        <x:v>Commercial</x:v>
      </x:c>
      <x:c r="G86" t="str">
        <x:v>julie.michel@exemple.fr</x:v>
      </x:c>
      <x:c r="H86" t="str">
        <x:v>05 96 56 16 24</x:v>
      </x:c>
      <x:c r="I86" t="str">
        <x:v>06 59 56 69 89</x:v>
      </x:c>
      <x:c r="J86" t="str">
        <x:v>Principal</x:v>
      </x:c>
      <x:c r="K86" t="str">
        <x:v>Actif</x:v>
      </x:c>
      <x:c r="L86" t="str">
        <x:v>Contact fiable</x:v>
      </x:c>
    </x:row>
    <x:row r="87" ht="15" hidden="0" customHeight="1">
      <x:c r="A87" t="str">
        <x:v>CON-0086</x:v>
      </x:c>
      <x:c r="B87" t="str">
        <x:v>FOU-0094</x:v>
      </x:c>
      <x:c r="C87" t="str">
        <x:v>Plus Industries SARL</x:v>
      </x:c>
      <x:c r="D87" t="str">
        <x:v>Thomas</x:v>
      </x:c>
      <x:c r="E87" t="str">
        <x:v>Lefebvre</x:v>
      </x:c>
      <x:c r="F87" t="str">
        <x:v>Direction</x:v>
      </x:c>
      <x:c r="G87" t="str">
        <x:v>thomas.lefebvre@exemple.fr</x:v>
      </x:c>
      <x:c r="H87" t="str">
        <x:v>01 81 36 27 52</x:v>
      </x:c>
      <x:c r="I87" t="str">
        <x:v>06 40 79 24 93</x:v>
      </x:c>
      <x:c r="J87" t="str">
        <x:v>Livraison</x:v>
      </x:c>
      <x:c r="K87" t="str">
        <x:v>Actif</x:v>
      </x:c>
      <x:c r="L87" t="str">
        <x:v>RAS</x:v>
      </x:c>
    </x:row>
    <x:row r="88" ht="15" hidden="0" customHeight="1">
      <x:c r="A88" t="str">
        <x:v>CON-0087</x:v>
      </x:c>
      <x:c r="B88" t="str">
        <x:v>FOU-0193</x:v>
      </x:c>
      <x:c r="C88" t="str">
        <x:v>Technic Expert SARL</x:v>
      </x:c>
      <x:c r="D88" t="str">
        <x:v>Antoine</x:v>
      </x:c>
      <x:c r="E88" t="str">
        <x:v>Richard</x:v>
      </x:c>
      <x:c r="F88" t="str">
        <x:v>Comptabilité</x:v>
      </x:c>
      <x:c r="G88" t="str">
        <x:v>antoine.richard@exemple.fr</x:v>
      </x:c>
      <x:c r="H88" t="str">
        <x:v>03 74 97 64 45</x:v>
      </x:c>
      <x:c r="I88" t="str">
        <x:v>06 16 18 57 54</x:v>
      </x:c>
      <x:c r="J88" t="str">
        <x:v>Livraison</x:v>
      </x:c>
      <x:c r="K88" t="str">
        <x:v>Actif</x:v>
      </x:c>
      <x:c r="L88" t="str">
        <x:v>Mettre à jour</x:v>
      </x:c>
    </x:row>
    <x:row r="89" ht="15" hidden="0" customHeight="1">
      <x:c r="A89" t="str">
        <x:v>CON-0088</x:v>
      </x:c>
      <x:c r="B89" t="str">
        <x:v>FOU-0129</x:v>
      </x:c>
      <x:c r="C89" t="str">
        <x:v>Expert Services SA</x:v>
      </x:c>
      <x:c r="D89" t="str">
        <x:v>Lucas</x:v>
      </x:c>
      <x:c r="E89" t="str">
        <x:v>Moreau</x:v>
      </x:c>
      <x:c r="F89" t="str">
        <x:v>Direction</x:v>
      </x:c>
      <x:c r="G89" t="str">
        <x:v>lucas.moreau@exemple.fr</x:v>
      </x:c>
      <x:c r="H89" t="str">
        <x:v>05 47 67 89 57</x:v>
      </x:c>
      <x:c r="I89" t="str">
        <x:v>06 96 98 18 34</x:v>
      </x:c>
      <x:c r="J89" t="str">
        <x:v>Livraison</x:v>
      </x:c>
      <x:c r="K89" t="str">
        <x:v>Actif</x:v>
      </x:c>
      <x:c r="L89" t="str">
        <x:v>À contacter</x:v>
      </x:c>
    </x:row>
    <x:row r="90" ht="15" hidden="0" customHeight="1">
      <x:c r="A90" t="str">
        <x:v>CON-0089</x:v>
      </x:c>
      <x:c r="B90" t="str">
        <x:v>FOU-0021</x:v>
      </x:c>
      <x:c r="C90" t="str">
        <x:v>Plus Direct Groupe</x:v>
      </x:c>
      <x:c r="D90" t="str">
        <x:v>Manon</x:v>
      </x:c>
      <x:c r="E90" t="str">
        <x:v>Bertrand</x:v>
      </x:c>
      <x:c r="F90" t="str">
        <x:v>Support</x:v>
      </x:c>
      <x:c r="G90" t="str">
        <x:v>manon.bertrand@exemple.fr</x:v>
      </x:c>
      <x:c r="H90" t="str">
        <x:v>03 19 23 31 45</x:v>
      </x:c>
      <x:c r="I90" t="str">
        <x:v>06 24 99 28 73</x:v>
      </x:c>
      <x:c r="J90" t="str">
        <x:v>Secondaire</x:v>
      </x:c>
      <x:c r="K90" t="str">
        <x:v>Actif</x:v>
      </x:c>
      <x:c r="L90" t="str">
        <x:v>RAS</x:v>
      </x:c>
    </x:row>
    <x:row r="91" ht="15" hidden="0" customHeight="1">
      <x:c r="A91" t="str">
        <x:v>CON-0090</x:v>
      </x:c>
      <x:c r="B91" t="str">
        <x:v>FOU-0134</x:v>
      </x:c>
      <x:c r="C91" t="str">
        <x:v>Distribution Industries SARL</x:v>
      </x:c>
      <x:c r="D91" t="str">
        <x:v>Julien</x:v>
      </x:c>
      <x:c r="E91" t="str">
        <x:v>Robert</x:v>
      </x:c>
      <x:c r="F91" t="str">
        <x:v>Logistique</x:v>
      </x:c>
      <x:c r="G91" t="str">
        <x:v>julien.robert@exemple.fr</x:v>
      </x:c>
      <x:c r="H91" t="str">
        <x:v>05 26 70 54 63</x:v>
      </x:c>
      <x:c r="I91" t="str">
        <x:v>06 66 92 12 47</x:v>
      </x:c>
      <x:c r="J91" t="str">
        <x:v>Secondaire</x:v>
      </x:c>
      <x:c r="K91" t="str">
        <x:v>Actif</x:v>
      </x:c>
      <x:c r="L91" t="str">
        <x:v>À contacter</x:v>
      </x:c>
    </x:row>
    <x:row r="92" ht="15" hidden="0" customHeight="1">
      <x:c r="A92" t="str">
        <x:v>CON-0091</x:v>
      </x:c>
      <x:c r="B92" t="str">
        <x:v>FOU-0006</x:v>
      </x:c>
      <x:c r="C92" t="str">
        <x:v>France Office SA</x:v>
      </x:c>
      <x:c r="D92" t="str">
        <x:v>Antoine</x:v>
      </x:c>
      <x:c r="E92" t="str">
        <x:v>David</x:v>
      </x:c>
      <x:c r="F92" t="str">
        <x:v>Direction</x:v>
      </x:c>
      <x:c r="G92" t="str">
        <x:v>antoine.david@exemple.fr</x:v>
      </x:c>
      <x:c r="H92" t="str">
        <x:v>03 62 84 53 93</x:v>
      </x:c>
      <x:c r="I92" t="str">
        <x:v>06 92 51 72 85</x:v>
      </x:c>
      <x:c r="J92" t="str">
        <x:v>Livraison</x:v>
      </x:c>
      <x:c r="K92" t="str">
        <x:v>Actif</x:v>
      </x:c>
      <x:c r="L92" t="str">
        <x:v>Mettre à jour</x:v>
      </x:c>
    </x:row>
    <x:row r="93" ht="15" hidden="0" customHeight="1">
      <x:c r="A93" t="str">
        <x:v>CON-0092</x:v>
      </x:c>
      <x:c r="B93" t="str">
        <x:v>FOU-0078</x:v>
      </x:c>
      <x:c r="C93" t="str">
        <x:v>France Plus SAS</x:v>
      </x:c>
      <x:c r="D93" t="str">
        <x:v>Marie</x:v>
      </x:c>
      <x:c r="E93" t="str">
        <x:v>Bertrand</x:v>
      </x:c>
      <x:c r="F93" t="str">
        <x:v>Comptabilité</x:v>
      </x:c>
      <x:c r="G93" t="str">
        <x:v>marie.bertrand@exemple.fr</x:v>
      </x:c>
      <x:c r="H93" t="str">
        <x:v>02 43 39 71 57</x:v>
      </x:c>
      <x:c r="I93" t="str">
        <x:v>06 46 16 28 55</x:v>
      </x:c>
      <x:c r="J93" t="str">
        <x:v>Facturation</x:v>
      </x:c>
      <x:c r="K93" t="str">
        <x:v>Actif</x:v>
      </x:c>
      <x:c r="L93" t="str">
        <x:v>Mettre à jour</x:v>
      </x:c>
    </x:row>
    <x:row r="94" ht="15" hidden="0" customHeight="1">
      <x:c r="A94" t="str">
        <x:v>CON-0093</x:v>
      </x:c>
      <x:c r="B94" t="str">
        <x:v>FOU-0043</x:v>
      </x:c>
      <x:c r="C94" t="str">
        <x:v>Logistique Expert SARL</x:v>
      </x:c>
      <x:c r="D94" t="str">
        <x:v>Thomas</x:v>
      </x:c>
      <x:c r="E94" t="str">
        <x:v>Michel</x:v>
      </x:c>
      <x:c r="F94" t="str">
        <x:v>Direction</x:v>
      </x:c>
      <x:c r="G94" t="str">
        <x:v>thomas.michel@exemple.fr</x:v>
      </x:c>
      <x:c r="H94" t="str">
        <x:v>03 33 32 98 95</x:v>
      </x:c>
      <x:c r="I94" t="str">
        <x:v>06 29 30 40 24</x:v>
      </x:c>
      <x:c r="J94" t="str">
        <x:v>Principal</x:v>
      </x:c>
      <x:c r="K94" t="str">
        <x:v>Actif</x:v>
      </x:c>
      <x:c r="L94" t="str">
        <x:v>Contact fiable</x:v>
      </x:c>
    </x:row>
    <x:row r="95" ht="15" hidden="0" customHeight="1">
      <x:c r="A95" t="str">
        <x:v>CON-0094</x:v>
      </x:c>
      <x:c r="B95" t="str">
        <x:v>FOU-0148</x:v>
      </x:c>
      <x:c r="C95" t="str">
        <x:v>Market France SARL</x:v>
      </x:c>
      <x:c r="D95" t="str">
        <x:v>Marie</x:v>
      </x:c>
      <x:c r="E95" t="str">
        <x:v>Moreau</x:v>
      </x:c>
      <x:c r="F95" t="str">
        <x:v>Comptabilité</x:v>
      </x:c>
      <x:c r="G95" t="str">
        <x:v>marie.moreau@exemple.fr</x:v>
      </x:c>
      <x:c r="H95" t="str">
        <x:v>03 33 36 81 14</x:v>
      </x:c>
      <x:c r="I95" t="str">
        <x:v>06 95 50 54 28</x:v>
      </x:c>
      <x:c r="J95" t="str">
        <x:v>Facturation</x:v>
      </x:c>
      <x:c r="K95" t="str">
        <x:v>Actif</x:v>
      </x:c>
      <x:c r="L95" t="str">
        <x:v>Mettre à jour</x:v>
      </x:c>
    </x:row>
    <x:row r="96" ht="15" hidden="0" customHeight="1">
      <x:c r="A96" t="str">
        <x:v>CON-0095</x:v>
      </x:c>
      <x:c r="B96" t="str">
        <x:v>FOU-0139</x:v>
      </x:c>
      <x:c r="C96" t="str">
        <x:v>Expert Market SA</x:v>
      </x:c>
      <x:c r="D96" t="str">
        <x:v>Thomas</x:v>
      </x:c>
      <x:c r="E96" t="str">
        <x:v>Simon</x:v>
      </x:c>
      <x:c r="F96" t="str">
        <x:v>Comptabilité</x:v>
      </x:c>
      <x:c r="G96" t="str">
        <x:v>thomas.simon@exemple.fr</x:v>
      </x:c>
      <x:c r="H96" t="str">
        <x:v>01 13 61 73 28</x:v>
      </x:c>
      <x:c r="I96" t="str">
        <x:v>06 68 50 29 10</x:v>
      </x:c>
      <x:c r="J96" t="str">
        <x:v>Facturation</x:v>
      </x:c>
      <x:c r="K96" t="str">
        <x:v>Actif</x:v>
      </x:c>
      <x:c r="L96" t="str">
        <x:v>Contact fiable</x:v>
      </x:c>
    </x:row>
    <x:row r="97" ht="15" hidden="0" customHeight="1">
      <x:c r="A97" t="str">
        <x:v>CON-0096</x:v>
      </x:c>
      <x:c r="B97" t="str">
        <x:v>FOU-0122</x:v>
      </x:c>
      <x:c r="C97" t="str">
        <x:v>Plus Concept SAS</x:v>
      </x:c>
      <x:c r="D97" t="str">
        <x:v>Nicolas</x:v>
      </x:c>
      <x:c r="E97" t="str">
        <x:v>Garcia</x:v>
      </x:c>
      <x:c r="F97" t="str">
        <x:v>Direction</x:v>
      </x:c>
      <x:c r="G97" t="str">
        <x:v>nicolas.garcia@exemple.fr</x:v>
      </x:c>
      <x:c r="H97" t="str">
        <x:v>02 82 66 53 98</x:v>
      </x:c>
      <x:c r="I97" t="str">
        <x:v>06 24 71 15 27</x:v>
      </x:c>
      <x:c r="J97" t="str">
        <x:v>Principal</x:v>
      </x:c>
      <x:c r="K97" t="str">
        <x:v>Actif</x:v>
      </x:c>
      <x:c r="L97" t="str">
        <x:v>Contact fiable</x:v>
      </x:c>
    </x:row>
    <x:row r="98" ht="15" hidden="0" customHeight="1">
      <x:c r="A98" t="str">
        <x:v>CON-0097</x:v>
      </x:c>
      <x:c r="B98" t="str">
        <x:v>FOU-0007</x:v>
      </x:c>
      <x:c r="C98" t="str">
        <x:v>Industries Office Groupe</x:v>
      </x:c>
      <x:c r="D98" t="str">
        <x:v>Manon</x:v>
      </x:c>
      <x:c r="E98" t="str">
        <x:v>Laurent</x:v>
      </x:c>
      <x:c r="F98" t="str">
        <x:v>Support</x:v>
      </x:c>
      <x:c r="G98" t="str">
        <x:v>manon.laurent@exemple.fr</x:v>
      </x:c>
      <x:c r="H98" t="str">
        <x:v>04 55 21 51 17</x:v>
      </x:c>
      <x:c r="I98" t="str">
        <x:v>06 87 92 34 84</x:v>
      </x:c>
      <x:c r="J98" t="str">
        <x:v>Secondaire</x:v>
      </x:c>
      <x:c r="K98" t="str">
        <x:v>Actif</x:v>
      </x:c>
      <x:c r="L98" t="str">
        <x:v>Contact fiable</x:v>
      </x:c>
    </x:row>
    <x:row r="99" ht="15" hidden="0" customHeight="1">
      <x:c r="A99" t="str">
        <x:v>CON-0098</x:v>
      </x:c>
      <x:c r="B99" t="str">
        <x:v>FOU-0051</x:v>
      </x:c>
      <x:c r="C99" t="str">
        <x:v>Pro Plus SAS</x:v>
      </x:c>
      <x:c r="D99" t="str">
        <x:v>Julien</x:v>
      </x:c>
      <x:c r="E99" t="str">
        <x:v>Bernard</x:v>
      </x:c>
      <x:c r="F99" t="str">
        <x:v>Direction</x:v>
      </x:c>
      <x:c r="G99" t="str">
        <x:v>julien.bernard@exemple.fr</x:v>
      </x:c>
      <x:c r="H99" t="str">
        <x:v>04 96 95 21 75</x:v>
      </x:c>
      <x:c r="I99" t="str">
        <x:v>06 60 34 72 50</x:v>
      </x:c>
      <x:c r="J99" t="str">
        <x:v>Principal</x:v>
      </x:c>
      <x:c r="K99" t="str">
        <x:v>Actif</x:v>
      </x:c>
      <x:c r="L99" t="str">
        <x:v>Contact fiable</x:v>
      </x:c>
    </x:row>
    <x:row r="100" ht="15" hidden="0" customHeight="1">
      <x:c r="A100" t="str">
        <x:v>CON-0099</x:v>
      </x:c>
      <x:c r="B100" t="str">
        <x:v>FOU-0102</x:v>
      </x:c>
      <x:c r="C100" t="str">
        <x:v>Services Direct SAS</x:v>
      </x:c>
      <x:c r="D100" t="str">
        <x:v>Marie</x:v>
      </x:c>
      <x:c r="E100" t="str">
        <x:v>Michel</x:v>
      </x:c>
      <x:c r="F100" t="str">
        <x:v>Logistique</x:v>
      </x:c>
      <x:c r="G100" t="str">
        <x:v>marie.michel@exemple.fr</x:v>
      </x:c>
      <x:c r="H100" t="str">
        <x:v>03 59 57 11 46</x:v>
      </x:c>
      <x:c r="I100" t="str">
        <x:v>06 54 54 49 67</x:v>
      </x:c>
      <x:c r="J100" t="str">
        <x:v>Principal</x:v>
      </x:c>
      <x:c r="K100" t="str">
        <x:v>Actif</x:v>
      </x:c>
      <x:c r="L100" t="str">
        <x:v>RAS</x:v>
      </x:c>
    </x:row>
    <x:row r="101" ht="15" hidden="0" customHeight="1">
      <x:c r="A101" t="str">
        <x:v>CON-0100</x:v>
      </x:c>
      <x:c r="B101" t="str">
        <x:v>FOU-0187</x:v>
      </x:c>
      <x:c r="C101" t="str">
        <x:v>Logistique Industries Groupe</x:v>
      </x:c>
      <x:c r="D101" t="str">
        <x:v>Laura</x:v>
      </x:c>
      <x:c r="E101" t="str">
        <x:v>Michel</x:v>
      </x:c>
      <x:c r="F101" t="str">
        <x:v>Logistique</x:v>
      </x:c>
      <x:c r="G101" t="str">
        <x:v>laura.michel@exemple.fr</x:v>
      </x:c>
      <x:c r="H101" t="str">
        <x:v>04 46 30 64 63</x:v>
      </x:c>
      <x:c r="I101" t="str">
        <x:v>06 27 85 86 21</x:v>
      </x:c>
      <x:c r="J101" t="str">
        <x:v>Secondaire</x:v>
      </x:c>
      <x:c r="K101" t="str">
        <x:v>Actif</x:v>
      </x:c>
      <x:c r="L101" t="str">
        <x:v>RAS</x:v>
      </x:c>
    </x:row>
    <x:row r="102" ht="15" hidden="0" customHeight="1">
      <x:c r="A102" t="str">
        <x:v>CON-0101</x:v>
      </x:c>
      <x:c r="B102" t="str">
        <x:v>FOU-0078</x:v>
      </x:c>
      <x:c r="C102" t="str">
        <x:v>France Plus SAS</x:v>
      </x:c>
      <x:c r="D102" t="str">
        <x:v>Maxime</x:v>
      </x:c>
      <x:c r="E102" t="str">
        <x:v>David</x:v>
      </x:c>
      <x:c r="F102" t="str">
        <x:v>Direction</x:v>
      </x:c>
      <x:c r="G102" t="str">
        <x:v>maxime.david@exemple.fr</x:v>
      </x:c>
      <x:c r="H102" t="str">
        <x:v>03 18 85 58 21</x:v>
      </x:c>
      <x:c r="I102" t="str">
        <x:v>06 10 62 91 44</x:v>
      </x:c>
      <x:c r="J102" t="str">
        <x:v>Livraison</x:v>
      </x:c>
      <x:c r="K102" t="str">
        <x:v>Actif</x:v>
      </x:c>
      <x:c r="L102" t="str">
        <x:v>RAS</x:v>
      </x:c>
    </x:row>
    <x:row r="103" ht="15" hidden="0" customHeight="1">
      <x:c r="A103" t="str">
        <x:v>CON-0102</x:v>
      </x:c>
      <x:c r="B103" t="str">
        <x:v>FOU-0143</x:v>
      </x:c>
      <x:c r="C103" t="str">
        <x:v>Expert Services SA</x:v>
      </x:c>
      <x:c r="D103" t="str">
        <x:v>Laura</x:v>
      </x:c>
      <x:c r="E103" t="str">
        <x:v>Michel</x:v>
      </x:c>
      <x:c r="F103" t="str">
        <x:v>Direction</x:v>
      </x:c>
      <x:c r="G103" t="str">
        <x:v>laura.michel@exemple.fr</x:v>
      </x:c>
      <x:c r="H103" t="str">
        <x:v>02 35 33 58 47</x:v>
      </x:c>
      <x:c r="I103" t="str">
        <x:v>06 80 72 15 48</x:v>
      </x:c>
      <x:c r="J103" t="str">
        <x:v>Facturation</x:v>
      </x:c>
      <x:c r="K103" t="str">
        <x:v>Actif</x:v>
      </x:c>
      <x:c r="L103" t="str">
        <x:v>Mettre à jour</x:v>
      </x:c>
    </x:row>
    <x:row r="104" ht="15" hidden="0" customHeight="1">
      <x:c r="A104" t="str">
        <x:v>CON-0103</x:v>
      </x:c>
      <x:c r="B104" t="str">
        <x:v>FOU-0144</x:v>
      </x:c>
      <x:c r="C104" t="str">
        <x:v>Services Direct Groupe</x:v>
      </x:c>
      <x:c r="D104" t="str">
        <x:v>Laura</x:v>
      </x:c>
      <x:c r="E104" t="str">
        <x:v>Petit</x:v>
      </x:c>
      <x:c r="F104" t="str">
        <x:v>Commercial</x:v>
      </x:c>
      <x:c r="G104" t="str">
        <x:v>laura.petit@exemple.fr</x:v>
      </x:c>
      <x:c r="H104" t="str">
        <x:v>01 29 43 48 91</x:v>
      </x:c>
      <x:c r="I104" t="str">
        <x:v>06 91 70 25 93</x:v>
      </x:c>
      <x:c r="J104" t="str">
        <x:v>Facturation</x:v>
      </x:c>
      <x:c r="K104" t="str">
        <x:v>Actif</x:v>
      </x:c>
      <x:c r="L104" t="str">
        <x:v>Mettre à jour</x:v>
      </x:c>
    </x:row>
    <x:row r="105" ht="15" hidden="0" customHeight="1">
      <x:c r="A105" t="str">
        <x:v>CON-0104</x:v>
      </x:c>
      <x:c r="B105" t="str">
        <x:v>FOU-0046</x:v>
      </x:c>
      <x:c r="C105" t="str">
        <x:v>Global Expert Groupe</x:v>
      </x:c>
      <x:c r="D105" t="str">
        <x:v>Maxime</x:v>
      </x:c>
      <x:c r="E105" t="str">
        <x:v>Bertrand</x:v>
      </x:c>
      <x:c r="F105" t="str">
        <x:v>Support</x:v>
      </x:c>
      <x:c r="G105" t="str">
        <x:v>maxime.bertrand@exemple.fr</x:v>
      </x:c>
      <x:c r="H105" t="str">
        <x:v>01 25 45 73 18</x:v>
      </x:c>
      <x:c r="I105" t="str">
        <x:v>06 86 56 84 71</x:v>
      </x:c>
      <x:c r="J105" t="str">
        <x:v>Livraison</x:v>
      </x:c>
      <x:c r="K105" t="str">
        <x:v>Actif</x:v>
      </x:c>
      <x:c r="L105" t="str">
        <x:v>Contact fiable</x:v>
      </x:c>
    </x:row>
    <x:row r="106" ht="15" hidden="0" customHeight="1">
      <x:c r="A106" t="str">
        <x:v>CON-0105</x:v>
      </x:c>
      <x:c r="B106" t="str">
        <x:v>FOU-0161</x:v>
      </x:c>
      <x:c r="C106" t="str">
        <x:v>Logistique Technic SAS</x:v>
      </x:c>
      <x:c r="D106" t="str">
        <x:v>Maxime</x:v>
      </x:c>
      <x:c r="E106" t="str">
        <x:v>Michel</x:v>
      </x:c>
      <x:c r="F106" t="str">
        <x:v>Commercial</x:v>
      </x:c>
      <x:c r="G106" t="str">
        <x:v>maxime.michel@exemple.fr</x:v>
      </x:c>
      <x:c r="H106" t="str">
        <x:v>03 75 83 12 43</x:v>
      </x:c>
      <x:c r="I106" t="str">
        <x:v>06 30 84 17 28</x:v>
      </x:c>
      <x:c r="J106" t="str">
        <x:v>Facturation</x:v>
      </x:c>
      <x:c r="K106" t="str">
        <x:v>Actif</x:v>
      </x:c>
      <x:c r="L106" t="str">
        <x:v>Mettre à jour</x:v>
      </x:c>
    </x:row>
    <x:row r="107" ht="15" hidden="0" customHeight="1">
      <x:c r="A107" t="str">
        <x:v>CON-0106</x:v>
      </x:c>
      <x:c r="B107" t="str">
        <x:v>FOU-0178</x:v>
      </x:c>
      <x:c r="C107" t="str">
        <x:v>Market Direct Groupe</x:v>
      </x:c>
      <x:c r="D107" t="str">
        <x:v>Marie</x:v>
      </x:c>
      <x:c r="E107" t="str">
        <x:v>Richard</x:v>
      </x:c>
      <x:c r="F107" t="str">
        <x:v>Support</x:v>
      </x:c>
      <x:c r="G107" t="str">
        <x:v>marie.richard@exemple.fr</x:v>
      </x:c>
      <x:c r="H107" t="str">
        <x:v>01 44 56 63 91</x:v>
      </x:c>
      <x:c r="I107" t="str">
        <x:v>06 55 16 47 47</x:v>
      </x:c>
      <x:c r="J107" t="str">
        <x:v>Principal</x:v>
      </x:c>
      <x:c r="K107" t="str">
        <x:v>Actif</x:v>
      </x:c>
      <x:c r="L107" t="str">
        <x:v>RAS</x:v>
      </x:c>
    </x:row>
    <x:row r="108" ht="15" hidden="0" customHeight="1">
      <x:c r="A108" t="str">
        <x:v>CON-0107</x:v>
      </x:c>
      <x:c r="B108" t="str">
        <x:v>FOU-0197</x:v>
      </x:c>
      <x:c r="C108" t="str">
        <x:v>Direct Pro Groupe</x:v>
      </x:c>
      <x:c r="D108" t="str">
        <x:v>Thomas</x:v>
      </x:c>
      <x:c r="E108" t="str">
        <x:v>Garcia</x:v>
      </x:c>
      <x:c r="F108" t="str">
        <x:v>Commercial</x:v>
      </x:c>
      <x:c r="G108" t="str">
        <x:v>thomas.garcia@exemple.fr</x:v>
      </x:c>
      <x:c r="H108" t="str">
        <x:v>05 31 79 51 50</x:v>
      </x:c>
      <x:c r="I108" t="str">
        <x:v>06 97 48 44 97</x:v>
      </x:c>
      <x:c r="J108" t="str">
        <x:v>Facturation</x:v>
      </x:c>
      <x:c r="K108" t="str">
        <x:v>Actif</x:v>
      </x:c>
      <x:c r="L108" t="str">
        <x:v>À contacter</x:v>
      </x:c>
    </x:row>
    <x:row r="109" ht="15" hidden="0" customHeight="1">
      <x:c r="A109" t="str">
        <x:v>CON-0108</x:v>
      </x:c>
      <x:c r="B109" t="str">
        <x:v>FOU-0137</x:v>
      </x:c>
      <x:c r="C109" t="str">
        <x:v>Market Office SA</x:v>
      </x:c>
      <x:c r="D109" t="str">
        <x:v>Pierre</x:v>
      </x:c>
      <x:c r="E109" t="str">
        <x:v>David</x:v>
      </x:c>
      <x:c r="F109" t="str">
        <x:v>Support</x:v>
      </x:c>
      <x:c r="G109" t="str">
        <x:v>pierre.david@exemple.fr</x:v>
      </x:c>
      <x:c r="H109" t="str">
        <x:v>01 27 76 46 57</x:v>
      </x:c>
      <x:c r="I109" t="str">
        <x:v>06 72 62 53 30</x:v>
      </x:c>
      <x:c r="J109" t="str">
        <x:v>Principal</x:v>
      </x:c>
      <x:c r="K109" t="str">
        <x:v>Actif</x:v>
      </x:c>
      <x:c r="L109" t="str">
        <x:v>RAS</x:v>
      </x:c>
    </x:row>
    <x:row r="110" ht="15" hidden="0" customHeight="1">
      <x:c r="A110" t="str">
        <x:v>CON-0109</x:v>
      </x:c>
      <x:c r="B110" t="str">
        <x:v>FOU-0040</x:v>
      </x:c>
      <x:c r="C110" t="str">
        <x:v>Global Direct SAS</x:v>
      </x:c>
      <x:c r="D110" t="str">
        <x:v>Antoine</x:v>
      </x:c>
      <x:c r="E110" t="str">
        <x:v>David</x:v>
      </x:c>
      <x:c r="F110" t="str">
        <x:v>Support</x:v>
      </x:c>
      <x:c r="G110" t="str">
        <x:v>antoine.david@exemple.fr</x:v>
      </x:c>
      <x:c r="H110" t="str">
        <x:v>05 88 98 77 78</x:v>
      </x:c>
      <x:c r="I110" t="str">
        <x:v>06 80 99 24 63</x:v>
      </x:c>
      <x:c r="J110" t="str">
        <x:v>Livraison</x:v>
      </x:c>
      <x:c r="K110" t="str">
        <x:v>Actif</x:v>
      </x:c>
      <x:c r="L110" t="str">
        <x:v>À contacter</x:v>
      </x:c>
    </x:row>
    <x:row r="111" ht="15" hidden="0" customHeight="1">
      <x:c r="A111" t="str">
        <x:v>CON-0110</x:v>
      </x:c>
      <x:c r="B111" t="str">
        <x:v>FOU-0030</x:v>
      </x:c>
      <x:c r="C111" t="str">
        <x:v>Market Office Groupe</x:v>
      </x:c>
      <x:c r="D111" t="str">
        <x:v>Marie</x:v>
      </x:c>
      <x:c r="E111" t="str">
        <x:v>Bertrand</x:v>
      </x:c>
      <x:c r="F111" t="str">
        <x:v>Commercial</x:v>
      </x:c>
      <x:c r="G111" t="str">
        <x:v>marie.bertrand@exemple.fr</x:v>
      </x:c>
      <x:c r="H111" t="str">
        <x:v>04 54 49 98 56</x:v>
      </x:c>
      <x:c r="I111" t="str">
        <x:v>06 27 66 86 76</x:v>
      </x:c>
      <x:c r="J111" t="str">
        <x:v>Facturation</x:v>
      </x:c>
      <x:c r="K111" t="str">
        <x:v>Actif</x:v>
      </x:c>
      <x:c r="L111" t="str">
        <x:v>RAS</x:v>
      </x:c>
    </x:row>
    <x:row r="112" ht="15" hidden="0" customHeight="1">
      <x:c r="A112" t="str">
        <x:v>CON-0111</x:v>
      </x:c>
      <x:c r="B112" t="str">
        <x:v>FOU-0182</x:v>
      </x:c>
      <x:c r="C112" t="str">
        <x:v>Logistique Services Groupe</x:v>
      </x:c>
      <x:c r="D112" t="str">
        <x:v>Nicolas</x:v>
      </x:c>
      <x:c r="E112" t="str">
        <x:v>Martin</x:v>
      </x:c>
      <x:c r="F112" t="str">
        <x:v>Commercial</x:v>
      </x:c>
      <x:c r="G112" t="str">
        <x:v>nicolas.martin@exemple.fr</x:v>
      </x:c>
      <x:c r="H112" t="str">
        <x:v>02 26 98 28 98</x:v>
      </x:c>
      <x:c r="I112" t="str">
        <x:v>06 39 49 26 36</x:v>
      </x:c>
      <x:c r="J112" t="str">
        <x:v>Secondaire</x:v>
      </x:c>
      <x:c r="K112" t="str">
        <x:v>Actif</x:v>
      </x:c>
      <x:c r="L112" t="str">
        <x:v>À contacter</x:v>
      </x:c>
    </x:row>
    <x:row r="113" ht="15" hidden="0" customHeight="1">
      <x:c r="A113" t="str">
        <x:v>CON-0112</x:v>
      </x:c>
      <x:c r="B113" t="str">
        <x:v>FOU-0109</x:v>
      </x:c>
      <x:c r="C113" t="str">
        <x:v>Plus Distribution SA</x:v>
      </x:c>
      <x:c r="D113" t="str">
        <x:v>Lucas</x:v>
      </x:c>
      <x:c r="E113" t="str">
        <x:v>Bernard</x:v>
      </x:c>
      <x:c r="F113" t="str">
        <x:v>Commercial</x:v>
      </x:c>
      <x:c r="G113" t="str">
        <x:v>lucas.bernard@exemple.fr</x:v>
      </x:c>
      <x:c r="H113" t="str">
        <x:v>04 65 15 35 23</x:v>
      </x:c>
      <x:c r="I113" t="str">
        <x:v>06 14 94 75 85</x:v>
      </x:c>
      <x:c r="J113" t="str">
        <x:v>Principal</x:v>
      </x:c>
      <x:c r="K113" t="str">
        <x:v>Actif</x:v>
      </x:c>
      <x:c r="L113" t="str">
        <x:v>Mettre à jour</x:v>
      </x:c>
    </x:row>
    <x:row r="114" ht="15" hidden="0" customHeight="1">
      <x:c r="A114" t="str">
        <x:v>CON-0113</x:v>
      </x:c>
      <x:c r="B114" t="str">
        <x:v>FOU-0031</x:v>
      </x:c>
      <x:c r="C114" t="str">
        <x:v>Market Distribution SA</x:v>
      </x:c>
      <x:c r="D114" t="str">
        <x:v>Claire</x:v>
      </x:c>
      <x:c r="E114" t="str">
        <x:v>Martin</x:v>
      </x:c>
      <x:c r="F114" t="str">
        <x:v>Commercial</x:v>
      </x:c>
      <x:c r="G114" t="str">
        <x:v>claire.martin@exemple.fr</x:v>
      </x:c>
      <x:c r="H114" t="str">
        <x:v>03 95 11 22 25</x:v>
      </x:c>
      <x:c r="I114" t="str">
        <x:v>06 87 36 85 35</x:v>
      </x:c>
      <x:c r="J114" t="str">
        <x:v>Secondaire</x:v>
      </x:c>
      <x:c r="K114" t="str">
        <x:v>Actif</x:v>
      </x:c>
      <x:c r="L114" t="str">
        <x:v>Contact fiable</x:v>
      </x:c>
    </x:row>
    <x:row r="115" ht="15" hidden="0" customHeight="1">
      <x:c r="A115" t="str">
        <x:v>CON-0114</x:v>
      </x:c>
      <x:c r="B115" t="str">
        <x:v>FOU-0008</x:v>
      </x:c>
      <x:c r="C115" t="str">
        <x:v>Expert Direct Groupe</x:v>
      </x:c>
      <x:c r="D115" t="str">
        <x:v>Camille</x:v>
      </x:c>
      <x:c r="E115" t="str">
        <x:v>Dubois</x:v>
      </x:c>
      <x:c r="F115" t="str">
        <x:v>Comptabilité</x:v>
      </x:c>
      <x:c r="G115" t="str">
        <x:v>camille.dubois@exemple.fr</x:v>
      </x:c>
      <x:c r="H115" t="str">
        <x:v>05 54 55 30 74</x:v>
      </x:c>
      <x:c r="I115" t="str">
        <x:v>06 88 40 74 82</x:v>
      </x:c>
      <x:c r="J115" t="str">
        <x:v>Principal</x:v>
      </x:c>
      <x:c r="K115" t="str">
        <x:v>Actif</x:v>
      </x:c>
      <x:c r="L115" t="str">
        <x:v>À contacter</x:v>
      </x:c>
    </x:row>
    <x:row r="116" ht="15" hidden="0" customHeight="1">
      <x:c r="A116" t="str">
        <x:v>CON-0115</x:v>
      </x:c>
      <x:c r="B116" t="str">
        <x:v>FOU-0149</x:v>
      </x:c>
      <x:c r="C116" t="str">
        <x:v>Pro Industries SARL</x:v>
      </x:c>
      <x:c r="D116" t="str">
        <x:v>Julien</x:v>
      </x:c>
      <x:c r="E116" t="str">
        <x:v>Simon</x:v>
      </x:c>
      <x:c r="F116" t="str">
        <x:v>Support</x:v>
      </x:c>
      <x:c r="G116" t="str">
        <x:v>julien.simon@exemple.fr</x:v>
      </x:c>
      <x:c r="H116" t="str">
        <x:v>02 46 31 78 10</x:v>
      </x:c>
      <x:c r="I116" t="str">
        <x:v>06 22 37 74 70</x:v>
      </x:c>
      <x:c r="J116" t="str">
        <x:v>Facturation</x:v>
      </x:c>
      <x:c r="K116" t="str">
        <x:v>Actif</x:v>
      </x:c>
      <x:c r="L116" t="str">
        <x:v>RAS</x:v>
      </x:c>
    </x:row>
    <x:row r="117" ht="15" hidden="0" customHeight="1">
      <x:c r="A117" t="str">
        <x:v>CON-0116</x:v>
      </x:c>
      <x:c r="B117" t="str">
        <x:v>FOU-0113</x:v>
      </x:c>
      <x:c r="C117" t="str">
        <x:v>Pro Services SAS</x:v>
      </x:c>
      <x:c r="D117" t="str">
        <x:v>Lucas</x:v>
      </x:c>
      <x:c r="E117" t="str">
        <x:v>Dubois</x:v>
      </x:c>
      <x:c r="F117" t="str">
        <x:v>Comptabilité</x:v>
      </x:c>
      <x:c r="G117" t="str">
        <x:v>lucas.dubois@exemple.fr</x:v>
      </x:c>
      <x:c r="H117" t="str">
        <x:v>04 64 37 75 39</x:v>
      </x:c>
      <x:c r="I117" t="str">
        <x:v>06 62 24 50 25</x:v>
      </x:c>
      <x:c r="J117" t="str">
        <x:v>Livraison</x:v>
      </x:c>
      <x:c r="K117" t="str">
        <x:v>Actif</x:v>
      </x:c>
      <x:c r="L117" t="str">
        <x:v>À contacter</x:v>
      </x:c>
    </x:row>
    <x:row r="118" ht="15" hidden="0" customHeight="1">
      <x:c r="A118" t="str">
        <x:v>CON-0117</x:v>
      </x:c>
      <x:c r="B118" t="str">
        <x:v>FOU-0134</x:v>
      </x:c>
      <x:c r="C118" t="str">
        <x:v>Distribution Industries SARL</x:v>
      </x:c>
      <x:c r="D118" t="str">
        <x:v>Marie</x:v>
      </x:c>
      <x:c r="E118" t="str">
        <x:v>Moreau</x:v>
      </x:c>
      <x:c r="F118" t="str">
        <x:v>Comptabilité</x:v>
      </x:c>
      <x:c r="G118" t="str">
        <x:v>marie.moreau@exemple.fr</x:v>
      </x:c>
      <x:c r="H118" t="str">
        <x:v>03 81 15 20 51</x:v>
      </x:c>
      <x:c r="I118" t="str">
        <x:v>06 73 24 59 46</x:v>
      </x:c>
      <x:c r="J118" t="str">
        <x:v>Livraison</x:v>
      </x:c>
      <x:c r="K118" t="str">
        <x:v>Actif</x:v>
      </x:c>
      <x:c r="L118" t="str">
        <x:v>Contact fiable</x:v>
      </x:c>
    </x:row>
    <x:row r="119" ht="15" hidden="0" customHeight="1">
      <x:c r="A119" t="str">
        <x:v>CON-0118</x:v>
      </x:c>
      <x:c r="B119" t="str">
        <x:v>FOU-0176</x:v>
      </x:c>
      <x:c r="C119" t="str">
        <x:v>Services Solutions SA</x:v>
      </x:c>
      <x:c r="D119" t="str">
        <x:v>Laura</x:v>
      </x:c>
      <x:c r="E119" t="str">
        <x:v>Petit</x:v>
      </x:c>
      <x:c r="F119" t="str">
        <x:v>Direction</x:v>
      </x:c>
      <x:c r="G119" t="str">
        <x:v>laura.petit@exemple.fr</x:v>
      </x:c>
      <x:c r="H119" t="str">
        <x:v>04 47 64 34 18</x:v>
      </x:c>
      <x:c r="I119" t="str">
        <x:v>06 70 96 57 32</x:v>
      </x:c>
      <x:c r="J119" t="str">
        <x:v>Principal</x:v>
      </x:c>
      <x:c r="K119" t="str">
        <x:v>Actif</x:v>
      </x:c>
      <x:c r="L119" t="str">
        <x:v>Mettre à jour</x:v>
      </x:c>
    </x:row>
    <x:row r="120" ht="15" hidden="0" customHeight="1">
      <x:c r="A120" t="str">
        <x:v>CON-0119</x:v>
      </x:c>
      <x:c r="B120" t="str">
        <x:v>FOU-0173</x:v>
      </x:c>
      <x:c r="C120" t="str">
        <x:v>Expert Market SAS</x:v>
      </x:c>
      <x:c r="D120" t="str">
        <x:v>Lucas</x:v>
      </x:c>
      <x:c r="E120" t="str">
        <x:v>Durand</x:v>
      </x:c>
      <x:c r="F120" t="str">
        <x:v>Logistique</x:v>
      </x:c>
      <x:c r="G120" t="str">
        <x:v>lucas.durand@exemple.fr</x:v>
      </x:c>
      <x:c r="H120" t="str">
        <x:v>05 94 96 20 25</x:v>
      </x:c>
      <x:c r="I120" t="str">
        <x:v>06 28 60 61 98</x:v>
      </x:c>
      <x:c r="J120" t="str">
        <x:v>Principal</x:v>
      </x:c>
      <x:c r="K120" t="str">
        <x:v>Actif</x:v>
      </x:c>
      <x:c r="L120" t="str">
        <x:v>RAS</x:v>
      </x:c>
    </x:row>
    <x:row r="121" ht="15" hidden="0" customHeight="1">
      <x:c r="A121" t="str">
        <x:v>CON-0120</x:v>
      </x:c>
      <x:c r="B121" t="str">
        <x:v>FOU-0017</x:v>
      </x:c>
      <x:c r="C121" t="str">
        <x:v>Plus Distribution SA</x:v>
      </x:c>
      <x:c r="D121" t="str">
        <x:v>Pierre</x:v>
      </x:c>
      <x:c r="E121" t="str">
        <x:v>Petit</x:v>
      </x:c>
      <x:c r="F121" t="str">
        <x:v>Comptabilité</x:v>
      </x:c>
      <x:c r="G121" t="str">
        <x:v>pierre.petit@exemple.fr</x:v>
      </x:c>
      <x:c r="H121" t="str">
        <x:v>02 86 61 25 39</x:v>
      </x:c>
      <x:c r="I121" t="str">
        <x:v>06 64 73 45 84</x:v>
      </x:c>
      <x:c r="J121" t="str">
        <x:v>Facturation</x:v>
      </x:c>
      <x:c r="K121" t="str">
        <x:v>Actif</x:v>
      </x:c>
      <x:c r="L121" t="str">
        <x:v>Mettre à jour</x:v>
      </x:c>
    </x:row>
    <x:row r="122"/>
    <x:row r="123"/>
    <x:row r="124"/>
    <x:row r="125"/>
    <x:row r="126"/>
    <x:row r="127"/>
    <x:row r="128"/>
    <x:row r="129"/>
    <x:row r="130"/>
    <x:row r="131"/>
    <x:row r="132"/>
    <x:row r="133"/>
    <x:row r="134"/>
    <x:row r="135"/>
    <x:row r="136"/>
    <x:row r="137"/>
    <x:row r="138"/>
    <x:row r="139"/>
    <x:row r="140"/>
    <x:row r="141"/>
    <x:row r="142"/>
    <x:row r="143"/>
    <x:row r="144"/>
    <x:row r="145"/>
    <x:row r="146"/>
    <x:row r="147"/>
    <x:row r="148"/>
    <x:row r="149"/>
    <x:row r="150"/>
    <x:row r="151"/>
    <x:row r="152"/>
    <x:row r="153"/>
    <x:row r="154"/>
    <x:row r="155"/>
    <x:row r="156"/>
    <x:row r="157"/>
    <x:row r="158"/>
    <x:row r="159"/>
    <x:row r="160"/>
    <x:row r="161"/>
    <x:row r="162"/>
    <x:row r="163"/>
    <x:row r="164"/>
    <x:row r="165"/>
    <x:row r="166"/>
    <x:row r="167"/>
    <x:row r="168"/>
    <x:row r="169"/>
    <x:row r="170"/>
    <x:row r="171"/>
    <x:row r="172"/>
    <x:row r="173"/>
    <x:row r="174"/>
    <x:row r="175"/>
    <x:row r="176"/>
    <x:row r="177"/>
    <x:row r="178"/>
    <x:row r="179"/>
    <x:row r="180"/>
    <x:row r="181"/>
    <x:row r="182"/>
    <x:row r="183"/>
    <x:row r="184"/>
    <x:row r="185"/>
    <x:row r="186"/>
    <x:row r="187"/>
    <x:row r="188"/>
    <x:row r="189"/>
    <x:row r="190"/>
    <x:row r="191"/>
    <x:row r="192"/>
    <x:row r="193"/>
    <x:row r="194"/>
    <x:row r="195"/>
    <x:row r="196"/>
    <x:row r="197"/>
    <x:row r="198"/>
    <x:row r="199"/>
    <x:row r="200"/>
    <x:row r="201"/>
    <x:row r="202"/>
    <x:row r="203"/>
    <x:row r="204"/>
    <x:row r="205"/>
    <x:row r="206"/>
    <x:row r="207"/>
    <x:row r="208"/>
    <x:row r="209"/>
    <x:row r="210"/>
    <x:row r="211"/>
    <x:row r="212"/>
    <x:row r="213"/>
    <x:row r="214"/>
    <x:row r="215"/>
    <x:row r="216"/>
    <x:row r="217"/>
    <x:row r="218"/>
    <x:row r="219"/>
    <x:row r="220"/>
    <x:row r="221"/>
    <x:row r="222"/>
    <x:row r="223"/>
    <x:row r="224"/>
    <x:row r="225"/>
    <x:row r="226"/>
    <x:row r="227"/>
    <x:row r="228"/>
    <x:row r="229"/>
    <x:row r="230"/>
    <x:row r="231"/>
    <x:row r="232"/>
    <x:row r="233"/>
    <x:row r="234"/>
    <x:row r="235"/>
    <x:row r="236"/>
    <x:row r="237"/>
    <x:row r="238"/>
    <x:row r="239"/>
    <x:row r="240"/>
    <x:row r="241"/>
    <x:row r="242"/>
    <x:row r="243"/>
    <x:row r="244"/>
    <x:row r="245"/>
    <x:row r="246"/>
    <x:row r="247"/>
    <x:row r="248"/>
    <x:row r="249"/>
    <x:row r="250"/>
    <x:row r="251"/>
    <x:row r="252"/>
    <x:row r="253"/>
    <x:row r="254"/>
    <x:row r="255"/>
    <x:row r="256"/>
    <x:row r="257"/>
    <x:row r="258"/>
    <x:row r="259"/>
    <x:row r="260"/>
    <x:row r="261"/>
    <x:row r="262"/>
    <x:row r="263"/>
    <x:row r="264"/>
    <x:row r="265"/>
    <x:row r="266"/>
    <x:row r="267"/>
    <x:row r="268"/>
    <x:row r="269"/>
    <x:row r="270"/>
    <x:row r="271"/>
    <x:row r="272"/>
    <x:row r="273"/>
    <x:row r="274"/>
    <x:row r="275"/>
    <x:row r="276"/>
    <x:row r="277"/>
    <x:row r="278"/>
    <x:row r="279"/>
    <x:row r="280"/>
    <x:row r="281"/>
    <x:row r="282"/>
    <x:row r="283"/>
    <x:row r="284"/>
    <x:row r="285"/>
    <x:row r="286"/>
    <x:row r="287"/>
    <x:row r="288"/>
    <x:row r="289"/>
    <x:row r="290"/>
    <x:row r="291"/>
    <x:row r="292"/>
    <x:row r="293"/>
    <x:row r="294"/>
    <x:row r="295"/>
    <x:row r="296"/>
    <x:row r="297"/>
    <x:row r="298"/>
    <x:row r="299"/>
    <x:row r="300"/>
    <x:row r="301"/>
    <x:row r="302"/>
    <x:row r="303"/>
    <x:row r="304"/>
    <x:row r="305"/>
    <x:row r="306"/>
    <x:row r="307"/>
    <x:row r="308"/>
    <x:row r="309"/>
    <x:row r="310"/>
    <x:row r="311"/>
    <x:row r="312"/>
    <x:row r="313"/>
    <x:row r="314"/>
    <x:row r="315"/>
    <x:row r="316"/>
    <x:row r="317"/>
    <x:row r="318"/>
    <x:row r="319"/>
    <x:row r="320"/>
    <x:row r="321"/>
    <x:row r="322"/>
    <x:row r="323"/>
    <x:row r="324"/>
    <x:row r="325"/>
    <x:row r="326"/>
    <x:row r="327"/>
    <x:row r="328"/>
    <x:row r="329"/>
    <x:row r="330"/>
    <x:row r="331"/>
    <x:row r="332"/>
    <x:row r="333"/>
    <x:row r="334"/>
    <x:row r="335"/>
    <x:row r="336"/>
    <x:row r="337"/>
    <x:row r="338"/>
    <x:row r="339"/>
    <x:row r="340"/>
    <x:row r="341"/>
    <x:row r="342"/>
    <x:row r="343"/>
    <x:row r="344"/>
    <x:row r="345"/>
    <x:row r="346"/>
    <x:row r="347"/>
    <x:row r="348"/>
    <x:row r="349"/>
    <x:row r="350"/>
    <x:row r="351"/>
    <x:row r="352"/>
    <x:row r="353"/>
    <x:row r="354"/>
    <x:row r="355"/>
    <x:row r="356"/>
    <x:row r="357"/>
    <x:row r="358"/>
    <x:row r="359"/>
    <x:row r="360"/>
    <x:row r="361"/>
    <x:row r="362"/>
    <x:row r="363"/>
    <x:row r="364"/>
    <x:row r="365"/>
    <x:row r="366"/>
    <x:row r="367"/>
    <x:row r="368"/>
    <x:row r="369"/>
    <x:row r="370"/>
    <x:row r="371"/>
    <x:row r="372"/>
    <x:row r="373"/>
    <x:row r="374"/>
    <x:row r="375"/>
    <x:row r="376"/>
    <x:row r="377"/>
    <x:row r="378"/>
    <x:row r="379"/>
    <x:row r="380"/>
    <x:row r="381"/>
    <x:row r="382"/>
    <x:row r="383"/>
    <x:row r="384"/>
    <x:row r="385"/>
    <x:row r="386"/>
    <x:row r="387"/>
    <x:row r="388"/>
    <x:row r="389"/>
    <x:row r="390"/>
    <x:row r="391"/>
    <x:row r="392"/>
    <x:row r="393"/>
    <x:row r="394"/>
    <x:row r="395"/>
    <x:row r="396"/>
    <x:row r="397"/>
    <x:row r="398"/>
    <x:row r="399"/>
    <x:row r="400"/>
    <x:row r="401"/>
    <x:row r="402"/>
    <x:row r="403"/>
    <x:row r="404"/>
    <x:row r="405"/>
    <x:row r="406"/>
    <x:row r="407"/>
    <x:row r="408"/>
    <x:row r="409"/>
    <x:row r="410"/>
    <x:row r="411"/>
    <x:row r="412"/>
    <x:row r="413"/>
    <x:row r="414"/>
    <x:row r="415"/>
    <x:row r="416"/>
    <x:row r="417"/>
    <x:row r="418"/>
    <x:row r="419"/>
    <x:row r="420"/>
    <x:row r="421"/>
    <x:row r="422"/>
    <x:row r="423"/>
    <x:row r="424"/>
    <x:row r="425"/>
    <x:row r="426"/>
    <x:row r="427"/>
    <x:row r="428"/>
    <x:row r="429"/>
    <x:row r="430"/>
    <x:row r="431"/>
    <x:row r="432"/>
    <x:row r="433"/>
    <x:row r="434"/>
    <x:row r="435"/>
    <x:row r="436"/>
    <x:row r="437"/>
    <x:row r="438"/>
    <x:row r="439"/>
    <x:row r="440"/>
    <x:row r="441"/>
    <x:row r="442"/>
    <x:row r="443"/>
    <x:row r="444"/>
    <x:row r="445"/>
    <x:row r="446"/>
    <x:row r="447"/>
    <x:row r="448"/>
    <x:row r="449"/>
    <x:row r="450"/>
    <x:row r="451"/>
    <x:row r="452"/>
    <x:row r="453"/>
    <x:row r="454"/>
    <x:row r="455"/>
    <x:row r="456"/>
    <x:row r="457"/>
    <x:row r="458"/>
    <x:row r="459"/>
    <x:row r="460"/>
    <x:row r="461"/>
    <x:row r="462"/>
    <x:row r="463"/>
    <x:row r="464"/>
    <x:row r="465"/>
    <x:row r="466"/>
    <x:row r="467"/>
    <x:row r="468"/>
    <x:row r="469"/>
    <x:row r="470"/>
    <x:row r="471"/>
    <x:row r="472"/>
    <x:row r="473"/>
    <x:row r="474"/>
    <x:row r="475"/>
    <x:row r="476"/>
    <x:row r="477"/>
    <x:row r="478"/>
    <x:row r="479"/>
    <x:row r="480"/>
    <x:row r="481"/>
    <x:row r="482"/>
    <x:row r="483"/>
    <x:row r="484"/>
    <x:row r="485"/>
    <x:row r="486"/>
    <x:row r="487"/>
    <x:row r="488"/>
    <x:row r="489"/>
    <x:row r="490"/>
    <x:row r="491"/>
    <x:row r="492"/>
    <x:row r="493"/>
    <x:row r="494"/>
    <x:row r="495"/>
    <x:row r="496"/>
    <x:row r="497"/>
    <x:row r="498"/>
    <x:row r="499"/>
    <x:row r="500"/>
    <x:row r="501"/>
  </x:sheetData>
  <x:pageMargins left="0.7" right="0.7" top="0.75" bottom="0.75" header="0.3" footer="0.3"/>
  <x:tableParts count="1">
    <x:tablePart xmlns:r="http://schemas.openxmlformats.org/officeDocument/2006/relationships" r:id="R7f0f3bddf5114ef6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</x:cols>
  <x:sheetData>
    <x:row r="1" ht="15" hidden="0" customHeight="1">
      <x:c r="A1" s="31" t="str">
        <x:v>ID Commande</x:v>
      </x:c>
      <x:c r="B1" s="31" t="str">
        <x:v>Date</x:v>
      </x:c>
      <x:c r="C1" s="31" t="str">
        <x:v>ID Fournisseur</x:v>
      </x:c>
      <x:c r="D1" s="31" t="str">
        <x:v>Fournisseur</x:v>
      </x:c>
      <x:c r="E1" s="31" t="str">
        <x:v>Catégorie</x:v>
      </x:c>
      <x:c r="F1" s="31" t="str">
        <x:v>Montant HT</x:v>
      </x:c>
      <x:c r="G1" s="31" t="str">
        <x:v>TVA %</x:v>
      </x:c>
      <x:c r="H1" s="31" t="str">
        <x:v>Montant TTC</x:v>
      </x:c>
      <x:c r="I1" s="31" t="str">
        <x:v>Statut commande</x:v>
      </x:c>
      <x:c r="J1" s="31" t="str">
        <x:v>Date livraison prévue</x:v>
      </x:c>
      <x:c r="K1" s="31" t="str">
        <x:v>Date livraison réelle</x:v>
      </x:c>
      <x:c r="L1" s="31" t="str">
        <x:v>Délai réel (jours)</x:v>
      </x:c>
      <x:c r="M1" s="31" t="str">
        <x:v>Écart délai</x:v>
      </x:c>
      <x:c r="N1" s="31" t="str">
        <x:v>Responsable</x:v>
      </x:c>
      <x:c r="O1" s="31" t="str">
        <x:v>Commentaires</x:v>
      </x:c>
    </x:row>
    <x:row r="2" ht="15" hidden="0" customHeight="1">
      <x:c r="A2" t="str">
        <x:v>CMD-00001</x:v>
      </x:c>
      <x:c r="B2" s="38" t="n">
        <x:v>46144</x:v>
      </x:c>
      <x:c r="C2" t="str">
        <x:v>FOU-0092</x:v>
      </x:c>
      <x:c r="D2" t="str">
        <x:v>Market Solutions SARL</x:v>
      </x:c>
      <x:c r="E2" t="str">
        <x:v>Maintenance</x:v>
      </x:c>
      <x:c r="F2" s="40" t="n">
        <x:v>10050.15</x:v>
      </x:c>
      <x:c r="G2" s="40" t="n">
        <x:v>20</x:v>
      </x:c>
      <x:c r="H2" s="40" t="n">
        <x:v>12060.18</x:v>
      </x:c>
      <x:c r="I2" t="str">
        <x:v>En retard</x:v>
      </x:c>
      <x:c r="J2" s="38" t="n">
        <x:v>46152</x:v>
      </x:c>
      <x:c r="K2" s="38" t="n">
        <x:v>46157</x:v>
      </x:c>
      <x:c r="L2" s="60" t="n">
        <x:f>K2-B2</x:f>
        <x:v>13</x:v>
      </x:c>
      <x:c r="M2" s="60" t="n">
        <x:f>K2-J2</x:f>
        <x:v>5</x:v>
      </x:c>
      <x:c r="N2" t="str">
        <x:v>Marie</x:v>
      </x:c>
      <x:c r="O2" t="str">
        <x:v>Commande partielle</x:v>
      </x:c>
    </x:row>
    <x:row r="3" ht="15" hidden="0" customHeight="1">
      <x:c r="A3" t="str">
        <x:v>CMD-00002</x:v>
      </x:c>
      <x:c r="B3" s="38" t="n">
        <x:v>46054</x:v>
      </x:c>
      <x:c r="C3" t="str">
        <x:v>FOU-0028</x:v>
      </x:c>
      <x:c r="D3" t="str">
        <x:v>Direct Services Groupe</x:v>
      </x:c>
      <x:c r="E3" t="str">
        <x:v>Informatique</x:v>
      </x:c>
      <x:c r="F3" s="40" t="n">
        <x:v>3872.74</x:v>
      </x:c>
      <x:c r="G3" s="40" t="n">
        <x:v>20</x:v>
      </x:c>
      <x:c r="H3" s="40" t="n">
        <x:v>4647.29</x:v>
      </x:c>
      <x:c r="I3" t="str">
        <x:v>En cours</x:v>
      </x:c>
      <x:c r="J3" s="38" t="n">
        <x:v>46063</x:v>
      </x:c>
      <x:c r="K3" s="38" t="n">
        <x:v>46063</x:v>
      </x:c>
      <x:c r="L3" s="60" t="n">
        <x:f>K3-B3</x:f>
        <x:v>9</x:v>
      </x:c>
      <x:c r="M3" s="60" t="n">
        <x:f>K3-J3</x:f>
        <x:v>0</x:v>
      </x:c>
      <x:c r="N3" t="str">
        <x:v>Julien</x:v>
      </x:c>
      <x:c r="O3" t="str">
        <x:v>Livraison conforme</x:v>
      </x:c>
    </x:row>
    <x:row r="4" ht="15" hidden="0" customHeight="1">
      <x:c r="A4" t="str">
        <x:v>CMD-00003</x:v>
      </x:c>
      <x:c r="B4" s="38" t="n">
        <x:v>46036</x:v>
      </x:c>
      <x:c r="C4" t="str">
        <x:v>FOU-0189</x:v>
      </x:c>
      <x:c r="D4" t="str">
        <x:v>Global Distribution SA</x:v>
      </x:c>
      <x:c r="E4" t="str">
        <x:v>Mobilier</x:v>
      </x:c>
      <x:c r="F4" s="40" t="n">
        <x:v>12480.14</x:v>
      </x:c>
      <x:c r="G4" s="40" t="n">
        <x:v>20</x:v>
      </x:c>
      <x:c r="H4" s="40" t="n">
        <x:v>14976.17</x:v>
      </x:c>
      <x:c r="I4" t="str">
        <x:v>En cours</x:v>
      </x:c>
      <x:c r="J4" s="38" t="n">
        <x:v>46045</x:v>
      </x:c>
      <x:c r="K4" s="38" t="n">
        <x:v>46043</x:v>
      </x:c>
      <x:c r="L4" s="60" t="n">
        <x:f>K4-B4</x:f>
        <x:v>7</x:v>
      </x:c>
      <x:c r="M4" s="60" t="n">
        <x:f>K4-J4</x:f>
        <x:v>-2</x:v>
      </x:c>
      <x:c r="N4" t="str">
        <x:v>Manon</x:v>
      </x:c>
      <x:c r="O4" t="str">
        <x:v>RAS</x:v>
      </x:c>
    </x:row>
    <x:row r="5" ht="15" hidden="0" customHeight="1">
      <x:c r="A5" t="str">
        <x:v>CMD-00004</x:v>
      </x:c>
      <x:c r="B5" s="38" t="n">
        <x:v>46106</x:v>
      </x:c>
      <x:c r="C5" t="str">
        <x:v>FOU-0174</x:v>
      </x:c>
      <x:c r="D5" t="str">
        <x:v>Expert Technic SAS</x:v>
      </x:c>
      <x:c r="E5" t="str">
        <x:v>Alimentation</x:v>
      </x:c>
      <x:c r="F5" s="40" t="n">
        <x:v>2418.14</x:v>
      </x:c>
      <x:c r="G5" s="40" t="n">
        <x:v>20</x:v>
      </x:c>
      <x:c r="H5" s="40" t="n">
        <x:v>2901.77</x:v>
      </x:c>
      <x:c r="I5" t="str">
        <x:v>Annulée</x:v>
      </x:c>
      <x:c r="J5" s="38" t="n">
        <x:v>46109</x:v>
      </x:c>
      <x:c r="K5" s="38" t="n">
        <x:v>46108</x:v>
      </x:c>
      <x:c r="L5" s="60" t="n">
        <x:f>K5-B5</x:f>
        <x:v>2</x:v>
      </x:c>
      <x:c r="M5" s="60" t="n">
        <x:f>K5-J5</x:f>
        <x:v>-1</x:v>
      </x:c>
      <x:c r="N5" t="str">
        <x:v>Laura</x:v>
      </x:c>
      <x:c r="O5" t="str">
        <x:v>Contrôle qualité OK</x:v>
      </x:c>
    </x:row>
    <x:row r="6" ht="15" hidden="0" customHeight="1">
      <x:c r="A6" t="str">
        <x:v>CMD-00005</x:v>
      </x:c>
      <x:c r="B6" s="38" t="n">
        <x:v>46192</x:v>
      </x:c>
      <x:c r="C6" t="str">
        <x:v>FOU-0076</x:v>
      </x:c>
      <x:c r="D6" t="str">
        <x:v>Industries Direct SA</x:v>
      </x:c>
      <x:c r="E6" t="str">
        <x:v>Emballage</x:v>
      </x:c>
      <x:c r="F6" s="40" t="n">
        <x:v>7543.8</x:v>
      </x:c>
      <x:c r="G6" s="40" t="n">
        <x:v>20</x:v>
      </x:c>
      <x:c r="H6" s="40" t="n">
        <x:v>9052.56</x:v>
      </x:c>
      <x:c r="I6" t="str">
        <x:v>En retard</x:v>
      </x:c>
      <x:c r="J6" s="38" t="n">
        <x:v>46202</x:v>
      </x:c>
      <x:c r="K6" s="38" t="n">
        <x:v>46203</x:v>
      </x:c>
      <x:c r="L6" s="60" t="n">
        <x:f>K6-B6</x:f>
        <x:v>11</x:v>
      </x:c>
      <x:c r="M6" s="60" t="n">
        <x:f>K6-J6</x:f>
        <x:v>1</x:v>
      </x:c>
      <x:c r="N6" t="str">
        <x:v>Julien</x:v>
      </x:c>
      <x:c r="O6" t="str">
        <x:v>Livraison conforme</x:v>
      </x:c>
    </x:row>
    <x:row r="7" ht="15" hidden="0" customHeight="1">
      <x:c r="A7" t="str">
        <x:v>CMD-00006</x:v>
      </x:c>
      <x:c r="B7" s="38" t="n">
        <x:v>46053</x:v>
      </x:c>
      <x:c r="C7" t="str">
        <x:v>FOU-0111</x:v>
      </x:c>
      <x:c r="D7" t="str">
        <x:v>Distribution France SAS</x:v>
      </x:c>
      <x:c r="E7" t="str">
        <x:v>Maintenance</x:v>
      </x:c>
      <x:c r="F7" s="40" t="n">
        <x:v>5846.9</x:v>
      </x:c>
      <x:c r="G7" s="40" t="n">
        <x:v>20</x:v>
      </x:c>
      <x:c r="H7" s="40" t="n">
        <x:v>7016.28</x:v>
      </x:c>
      <x:c r="I7" t="str">
        <x:v>Annulée</x:v>
      </x:c>
      <x:c r="J7" s="38" t="n">
        <x:v>46060</x:v>
      </x:c>
      <x:c r="K7" s="38" t="n">
        <x:v>46063</x:v>
      </x:c>
      <x:c r="L7" s="60" t="n">
        <x:f>K7-B7</x:f>
        <x:v>10</x:v>
      </x:c>
      <x:c r="M7" s="60" t="n">
        <x:f>K7-J7</x:f>
        <x:v>3</x:v>
      </x:c>
      <x:c r="N7" t="str">
        <x:v>Laura</x:v>
      </x:c>
      <x:c r="O7" t="str">
        <x:v>Livraison conforme</x:v>
      </x:c>
    </x:row>
    <x:row r="8" ht="15" hidden="0" customHeight="1">
      <x:c r="A8" t="str">
        <x:v>CMD-00007</x:v>
      </x:c>
      <x:c r="B8" s="38" t="n">
        <x:v>46068</x:v>
      </x:c>
      <x:c r="C8" t="str">
        <x:v>FOU-0009</x:v>
      </x:c>
      <x:c r="D8" t="str">
        <x:v>Industries Services SAS</x:v>
      </x:c>
      <x:c r="E8" t="str">
        <x:v>Emballage</x:v>
      </x:c>
      <x:c r="F8" s="40" t="n">
        <x:v>8416.5</x:v>
      </x:c>
      <x:c r="G8" s="40" t="n">
        <x:v>20</x:v>
      </x:c>
      <x:c r="H8" s="40" t="n">
        <x:v>10099.8</x:v>
      </x:c>
      <x:c r="I8" t="str">
        <x:v>Annulée</x:v>
      </x:c>
      <x:c r="J8" s="38" t="n">
        <x:v>46074</x:v>
      </x:c>
      <x:c r="K8" s="38" t="n">
        <x:v>46074</x:v>
      </x:c>
      <x:c r="L8" s="60" t="n">
        <x:f>K8-B8</x:f>
        <x:v>6</x:v>
      </x:c>
      <x:c r="M8" s="60" t="n">
        <x:f>K8-J8</x:f>
        <x:v>0</x:v>
      </x:c>
      <x:c r="N8" t="str">
        <x:v>Hugo</x:v>
      </x:c>
      <x:c r="O8" t="str">
        <x:v>Contrôle qualité OK</x:v>
      </x:c>
    </x:row>
    <x:row r="9" ht="15" hidden="0" customHeight="1">
      <x:c r="A9" t="str">
        <x:v>CMD-00008</x:v>
      </x:c>
      <x:c r="B9" s="38" t="n">
        <x:v>46122</x:v>
      </x:c>
      <x:c r="C9" t="str">
        <x:v>FOU-0080</x:v>
      </x:c>
      <x:c r="D9" t="str">
        <x:v>Market Concept SA</x:v>
      </x:c>
      <x:c r="E9" t="str">
        <x:v>Logistique</x:v>
      </x:c>
      <x:c r="F9" s="40" t="n">
        <x:v>7388.71</x:v>
      </x:c>
      <x:c r="G9" s="40" t="n">
        <x:v>20</x:v>
      </x:c>
      <x:c r="H9" s="40" t="n">
        <x:v>8866.45</x:v>
      </x:c>
      <x:c r="I9" t="str">
        <x:v>Annulée</x:v>
      </x:c>
      <x:c r="J9" s="38" t="n">
        <x:v>46125</x:v>
      </x:c>
      <x:c r="K9" s="38" t="n">
        <x:v>46130</x:v>
      </x:c>
      <x:c r="L9" s="60" t="n">
        <x:f>K9-B9</x:f>
        <x:v>8</x:v>
      </x:c>
      <x:c r="M9" s="60" t="n">
        <x:f>K9-J9</x:f>
        <x:v>5</x:v>
      </x:c>
      <x:c r="N9" t="str">
        <x:v>Maxime</x:v>
      </x:c>
      <x:c r="O9" t="str">
        <x:v>RAS</x:v>
      </x:c>
    </x:row>
    <x:row r="10" ht="15" hidden="0" customHeight="1">
      <x:c r="A10" t="str">
        <x:v>CMD-00009</x:v>
      </x:c>
      <x:c r="B10" s="38" t="n">
        <x:v>46152</x:v>
      </x:c>
      <x:c r="C10" t="str">
        <x:v>FOU-0041</x:v>
      </x:c>
      <x:c r="D10" t="str">
        <x:v>France Logistique SAS</x:v>
      </x:c>
      <x:c r="E10" t="str">
        <x:v>Nettoyage</x:v>
      </x:c>
      <x:c r="F10" s="40" t="n">
        <x:v>977.7</x:v>
      </x:c>
      <x:c r="G10" s="40" t="n">
        <x:v>20</x:v>
      </x:c>
      <x:c r="H10" s="40" t="n">
        <x:v>1173.24</x:v>
      </x:c>
      <x:c r="I10" t="str">
        <x:v>Annulée</x:v>
      </x:c>
      <x:c r="J10" s="38" t="n">
        <x:v>46158</x:v>
      </x:c>
      <x:c r="K10" s="38" t="n">
        <x:v>46163</x:v>
      </x:c>
      <x:c r="L10" s="60" t="n">
        <x:f>K10-B10</x:f>
        <x:v>11</x:v>
      </x:c>
      <x:c r="M10" s="60" t="n">
        <x:f>K10-J10</x:f>
        <x:v>5</x:v>
      </x:c>
      <x:c r="N10" t="str">
        <x:v>Pierre</x:v>
      </x:c>
      <x:c r="O10" t="str">
        <x:v>Réclamation en cours</x:v>
      </x:c>
    </x:row>
    <x:row r="11" ht="15" hidden="0" customHeight="1">
      <x:c r="A11" t="str">
        <x:v>CMD-00010</x:v>
      </x:c>
      <x:c r="B11" s="38" t="n">
        <x:v>46038</x:v>
      </x:c>
      <x:c r="C11" t="str">
        <x:v>FOU-0083</x:v>
      </x:c>
      <x:c r="D11" t="str">
        <x:v>Logistique Market Groupe</x:v>
      </x:c>
      <x:c r="E11" t="str">
        <x:v>Alimentation</x:v>
      </x:c>
      <x:c r="F11" s="40" t="n">
        <x:v>567.98</x:v>
      </x:c>
      <x:c r="G11" s="40" t="n">
        <x:v>20</x:v>
      </x:c>
      <x:c r="H11" s="40" t="n">
        <x:v>681.58</x:v>
      </x:c>
      <x:c r="I11" t="str">
        <x:v>En retard</x:v>
      </x:c>
      <x:c r="J11" s="38" t="n">
        <x:v>46040</x:v>
      </x:c>
      <x:c r="K11" s="38" t="n">
        <x:v>46040</x:v>
      </x:c>
      <x:c r="L11" s="60" t="n">
        <x:f>K11-B11</x:f>
        <x:v>2</x:v>
      </x:c>
      <x:c r="M11" s="60" t="n">
        <x:f>K11-J11</x:f>
        <x:v>0</x:v>
      </x:c>
      <x:c r="N11" t="str">
        <x:v>Pierre</x:v>
      </x:c>
      <x:c r="O11" t="str">
        <x:v>RAS</x:v>
      </x:c>
    </x:row>
    <x:row r="12" ht="15" hidden="0" customHeight="1">
      <x:c r="A12" t="str">
        <x:v>CMD-00011</x:v>
      </x:c>
      <x:c r="B12" s="38" t="n">
        <x:v>46183</x:v>
      </x:c>
      <x:c r="C12" t="str">
        <x:v>FOU-0007</x:v>
      </x:c>
      <x:c r="D12" t="str">
        <x:v>Industries Office Groupe</x:v>
      </x:c>
      <x:c r="E12" t="str">
        <x:v>Logistique</x:v>
      </x:c>
      <x:c r="F12" s="40" t="n">
        <x:v>5217.66</x:v>
      </x:c>
      <x:c r="G12" s="40" t="n">
        <x:v>20</x:v>
      </x:c>
      <x:c r="H12" s="40" t="n">
        <x:v>6261.19</x:v>
      </x:c>
      <x:c r="I12" t="str">
        <x:v>En retard</x:v>
      </x:c>
      <x:c r="J12" s="38" t="n">
        <x:v>46186</x:v>
      </x:c>
      <x:c r="K12" s="38" t="n">
        <x:v>46189</x:v>
      </x:c>
      <x:c r="L12" s="60" t="n">
        <x:f>K12-B12</x:f>
        <x:v>6</x:v>
      </x:c>
      <x:c r="M12" s="60" t="n">
        <x:f>K12-J12</x:f>
        <x:v>3</x:v>
      </x:c>
      <x:c r="N12" t="str">
        <x:v>Pierre</x:v>
      </x:c>
      <x:c r="O12" t="str">
        <x:v>Commande partielle</x:v>
      </x:c>
    </x:row>
    <x:row r="13" ht="15" hidden="0" customHeight="1">
      <x:c r="A13" t="str">
        <x:v>CMD-00012</x:v>
      </x:c>
      <x:c r="B13" s="38" t="n">
        <x:v>46037</x:v>
      </x:c>
      <x:c r="C13" t="str">
        <x:v>FOU-0090</x:v>
      </x:c>
      <x:c r="D13" t="str">
        <x:v>Industries Direct SA</x:v>
      </x:c>
      <x:c r="E13" t="str">
        <x:v>Emballage</x:v>
      </x:c>
      <x:c r="F13" s="40" t="n">
        <x:v>9969.41</x:v>
      </x:c>
      <x:c r="G13" s="40" t="n">
        <x:v>20</x:v>
      </x:c>
      <x:c r="H13" s="40" t="n">
        <x:v>11963.29</x:v>
      </x:c>
      <x:c r="I13" t="str">
        <x:v>En retard</x:v>
      </x:c>
      <x:c r="J13" s="38" t="n">
        <x:v>46042</x:v>
      </x:c>
      <x:c r="K13" s="38" t="n">
        <x:v>46042</x:v>
      </x:c>
      <x:c r="L13" s="60" t="n">
        <x:f>K13-B13</x:f>
        <x:v>5</x:v>
      </x:c>
      <x:c r="M13" s="60" t="n">
        <x:f>K13-J13</x:f>
        <x:v>0</x:v>
      </x:c>
      <x:c r="N13" t="str">
        <x:v>Camille</x:v>
      </x:c>
      <x:c r="O13" t="str">
        <x:v>Livraison conforme</x:v>
      </x:c>
    </x:row>
    <x:row r="14" ht="15" hidden="0" customHeight="1">
      <x:c r="A14" t="str">
        <x:v>CMD-00013</x:v>
      </x:c>
      <x:c r="B14" s="38" t="n">
        <x:v>46052</x:v>
      </x:c>
      <x:c r="C14" t="str">
        <x:v>FOU-0079</x:v>
      </x:c>
      <x:c r="D14" t="str">
        <x:v>Distribution Expert Groupe</x:v>
      </x:c>
      <x:c r="E14" t="str">
        <x:v>Informatique</x:v>
      </x:c>
      <x:c r="F14" s="40" t="n">
        <x:v>5163.27</x:v>
      </x:c>
      <x:c r="G14" s="40" t="n">
        <x:v>20</x:v>
      </x:c>
      <x:c r="H14" s="40" t="n">
        <x:v>6195.92</x:v>
      </x:c>
      <x:c r="I14" t="str">
        <x:v>Livrée</x:v>
      </x:c>
      <x:c r="J14" s="38" t="n">
        <x:v>46054</x:v>
      </x:c>
      <x:c r="K14" s="38" t="n">
        <x:v>46056</x:v>
      </x:c>
      <x:c r="L14" s="60" t="n">
        <x:f>K14-B14</x:f>
        <x:v>4</x:v>
      </x:c>
      <x:c r="M14" s="60" t="n">
        <x:f>K14-J14</x:f>
        <x:v>2</x:v>
      </x:c>
      <x:c r="N14" t="str">
        <x:v>Laura</x:v>
      </x:c>
      <x:c r="O14" t="str">
        <x:v>Commande partielle</x:v>
      </x:c>
    </x:row>
    <x:row r="15" ht="15" hidden="0" customHeight="1">
      <x:c r="A15" t="str">
        <x:v>CMD-00014</x:v>
      </x:c>
      <x:c r="B15" s="38" t="n">
        <x:v>46154</x:v>
      </x:c>
      <x:c r="C15" t="str">
        <x:v>FOU-0146</x:v>
      </x:c>
      <x:c r="D15" t="str">
        <x:v>Services Office SAS</x:v>
      </x:c>
      <x:c r="E15" t="str">
        <x:v>Marketing</x:v>
      </x:c>
      <x:c r="F15" s="40" t="n">
        <x:v>13535.94</x:v>
      </x:c>
      <x:c r="G15" s="40" t="n">
        <x:v>20</x:v>
      </x:c>
      <x:c r="H15" s="40" t="n">
        <x:v>16243.13</x:v>
      </x:c>
      <x:c r="I15" t="str">
        <x:v>Annulée</x:v>
      </x:c>
      <x:c r="J15" s="38" t="n">
        <x:v>46160</x:v>
      </x:c>
      <x:c r="K15" s="38" t="n">
        <x:v>46158</x:v>
      </x:c>
      <x:c r="L15" s="60" t="n">
        <x:f>K15-B15</x:f>
        <x:v>4</x:v>
      </x:c>
      <x:c r="M15" s="60" t="n">
        <x:f>K15-J15</x:f>
        <x:v>-2</x:v>
      </x:c>
      <x:c r="N15" t="str">
        <x:v>Julien</x:v>
      </x:c>
      <x:c r="O15" t="str">
        <x:v>Réclamation en cours</x:v>
      </x:c>
    </x:row>
    <x:row r="16" ht="15" hidden="0" customHeight="1">
      <x:c r="A16" t="str">
        <x:v>CMD-00015</x:v>
      </x:c>
      <x:c r="B16" s="38" t="n">
        <x:v>46169</x:v>
      </x:c>
      <x:c r="C16" t="str">
        <x:v>FOU-0097</x:v>
      </x:c>
      <x:c r="D16" t="str">
        <x:v>Market Distribution Groupe</x:v>
      </x:c>
      <x:c r="E16" t="str">
        <x:v>Nettoyage</x:v>
      </x:c>
      <x:c r="F16" s="40" t="n">
        <x:v>5945.97</x:v>
      </x:c>
      <x:c r="G16" s="40" t="n">
        <x:v>20</x:v>
      </x:c>
      <x:c r="H16" s="40" t="n">
        <x:v>7135.16</x:v>
      </x:c>
      <x:c r="I16" t="str">
        <x:v>Livrée</x:v>
      </x:c>
      <x:c r="J16" s="38" t="n">
        <x:v>46172</x:v>
      </x:c>
      <x:c r="K16" s="38" t="n">
        <x:v>46177</x:v>
      </x:c>
      <x:c r="L16" s="60" t="n">
        <x:f>K16-B16</x:f>
        <x:v>8</x:v>
      </x:c>
      <x:c r="M16" s="60" t="n">
        <x:f>K16-J16</x:f>
        <x:v>5</x:v>
      </x:c>
      <x:c r="N16" t="str">
        <x:v>Élodie</x:v>
      </x:c>
      <x:c r="O16" t="str">
        <x:v>Réclamation en cours</x:v>
      </x:c>
    </x:row>
    <x:row r="17" ht="15" hidden="0" customHeight="1">
      <x:c r="A17" t="str">
        <x:v>CMD-00016</x:v>
      </x:c>
      <x:c r="B17" s="38" t="n">
        <x:v>46151</x:v>
      </x:c>
      <x:c r="C17" t="str">
        <x:v>FOU-0128</x:v>
      </x:c>
      <x:c r="D17" t="str">
        <x:v>Global Distribution SA</x:v>
      </x:c>
      <x:c r="E17" t="str">
        <x:v>Logistique</x:v>
      </x:c>
      <x:c r="F17" s="40" t="n">
        <x:v>12200.14</x:v>
      </x:c>
      <x:c r="G17" s="40" t="n">
        <x:v>20</x:v>
      </x:c>
      <x:c r="H17" s="40" t="n">
        <x:v>14640.17</x:v>
      </x:c>
      <x:c r="I17" t="str">
        <x:v>En retard</x:v>
      </x:c>
      <x:c r="J17" s="38" t="n">
        <x:v>46158</x:v>
      </x:c>
      <x:c r="K17" s="38" t="n">
        <x:v>46158</x:v>
      </x:c>
      <x:c r="L17" s="60" t="n">
        <x:f>K17-B17</x:f>
        <x:v>7</x:v>
      </x:c>
      <x:c r="M17" s="60" t="n">
        <x:f>K17-J17</x:f>
        <x:v>0</x:v>
      </x:c>
      <x:c r="N17" t="str">
        <x:v>Pierre</x:v>
      </x:c>
      <x:c r="O17" t="str">
        <x:v>Commande partielle</x:v>
      </x:c>
    </x:row>
    <x:row r="18" ht="15" hidden="0" customHeight="1">
      <x:c r="A18" t="str">
        <x:v>CMD-00017</x:v>
      </x:c>
      <x:c r="B18" s="38" t="n">
        <x:v>46150</x:v>
      </x:c>
      <x:c r="C18" t="str">
        <x:v>FOU-0052</x:v>
      </x:c>
      <x:c r="D18" t="str">
        <x:v>Direct Expert SAS</x:v>
      </x:c>
      <x:c r="E18" t="str">
        <x:v>Bureau</x:v>
      </x:c>
      <x:c r="F18" s="40" t="n">
        <x:v>9586.35</x:v>
      </x:c>
      <x:c r="G18" s="40" t="n">
        <x:v>20</x:v>
      </x:c>
      <x:c r="H18" s="40" t="n">
        <x:v>11503.62</x:v>
      </x:c>
      <x:c r="I18" t="str">
        <x:v>En retard</x:v>
      </x:c>
      <x:c r="J18" s="38" t="n">
        <x:v>46153</x:v>
      </x:c>
      <x:c r="K18" s="38" t="n">
        <x:v>46153</x:v>
      </x:c>
      <x:c r="L18" s="60" t="n">
        <x:f>K18-B18</x:f>
        <x:v>3</x:v>
      </x:c>
      <x:c r="M18" s="60" t="n">
        <x:f>K18-J18</x:f>
        <x:v>0</x:v>
      </x:c>
      <x:c r="N18" t="str">
        <x:v>Claire</x:v>
      </x:c>
      <x:c r="O18" t="str">
        <x:v>Livraison conforme</x:v>
      </x:c>
    </x:row>
    <x:row r="19" ht="15" hidden="0" customHeight="1">
      <x:c r="A19" t="str">
        <x:v>CMD-00018</x:v>
      </x:c>
      <x:c r="B19" s="38" t="n">
        <x:v>46169</x:v>
      </x:c>
      <x:c r="C19" t="str">
        <x:v>FOU-0077</x:v>
      </x:c>
      <x:c r="D19" t="str">
        <x:v>Pro Global SARL</x:v>
      </x:c>
      <x:c r="E19" t="str">
        <x:v>Alimentation</x:v>
      </x:c>
      <x:c r="F19" s="40" t="n">
        <x:v>6120.11</x:v>
      </x:c>
      <x:c r="G19" s="40" t="n">
        <x:v>20</x:v>
      </x:c>
      <x:c r="H19" s="40" t="n">
        <x:v>7344.13</x:v>
      </x:c>
      <x:c r="I19" t="str">
        <x:v>Livrée</x:v>
      </x:c>
      <x:c r="J19" s="38" t="n">
        <x:v>46174</x:v>
      </x:c>
      <x:c r="K19" s="38" t="n">
        <x:v>46173</x:v>
      </x:c>
      <x:c r="L19" s="60" t="n">
        <x:f>K19-B19</x:f>
        <x:v>4</x:v>
      </x:c>
      <x:c r="M19" s="60" t="n">
        <x:f>K19-J19</x:f>
        <x:v>-1</x:v>
      </x:c>
      <x:c r="N19" t="str">
        <x:v>Julie</x:v>
      </x:c>
      <x:c r="O19" t="str">
        <x:v>Réclamation en cours</x:v>
      </x:c>
    </x:row>
    <x:row r="20" ht="15" hidden="0" customHeight="1">
      <x:c r="A20" t="str">
        <x:v>CMD-00019</x:v>
      </x:c>
      <x:c r="B20" s="38" t="n">
        <x:v>46168</x:v>
      </x:c>
      <x:c r="C20" t="str">
        <x:v>FOU-0018</x:v>
      </x:c>
      <x:c r="D20" t="str">
        <x:v>Logistique France SA</x:v>
      </x:c>
      <x:c r="E20" t="str">
        <x:v>Impression</x:v>
      </x:c>
      <x:c r="F20" s="40" t="n">
        <x:v>12047.61</x:v>
      </x:c>
      <x:c r="G20" s="40" t="n">
        <x:v>20</x:v>
      </x:c>
      <x:c r="H20" s="40" t="n">
        <x:v>14457.13</x:v>
      </x:c>
      <x:c r="I20" t="str">
        <x:v>En cours</x:v>
      </x:c>
      <x:c r="J20" s="38" t="n">
        <x:v>46177</x:v>
      </x:c>
      <x:c r="K20" s="38" t="n">
        <x:v>46180</x:v>
      </x:c>
      <x:c r="L20" s="60" t="n">
        <x:f>K20-B20</x:f>
        <x:v>12</x:v>
      </x:c>
      <x:c r="M20" s="60" t="n">
        <x:f>K20-J20</x:f>
        <x:v>3</x:v>
      </x:c>
      <x:c r="N20" t="str">
        <x:v>Pierre</x:v>
      </x:c>
      <x:c r="O20" t="str">
        <x:v>Livraison conforme</x:v>
      </x:c>
    </x:row>
    <x:row r="21" ht="15" hidden="0" customHeight="1">
      <x:c r="A21" t="str">
        <x:v>CMD-00020</x:v>
      </x:c>
      <x:c r="B21" s="38" t="n">
        <x:v>46100</x:v>
      </x:c>
      <x:c r="C21" t="str">
        <x:v>FOU-0167</x:v>
      </x:c>
      <x:c r="D21" t="str">
        <x:v>Direct Services SAS</x:v>
      </x:c>
      <x:c r="E21" t="str">
        <x:v>Maintenance</x:v>
      </x:c>
      <x:c r="F21" s="40" t="n">
        <x:v>7643.9</x:v>
      </x:c>
      <x:c r="G21" s="40" t="n">
        <x:v>20</x:v>
      </x:c>
      <x:c r="H21" s="40" t="n">
        <x:v>9172.68</x:v>
      </x:c>
      <x:c r="I21" t="str">
        <x:v>En retard</x:v>
      </x:c>
      <x:c r="J21" s="38" t="n">
        <x:v>46106</x:v>
      </x:c>
      <x:c r="K21" s="38" t="n">
        <x:v>46109</x:v>
      </x:c>
      <x:c r="L21" s="60" t="n">
        <x:f>K21-B21</x:f>
        <x:v>9</x:v>
      </x:c>
      <x:c r="M21" s="60" t="n">
        <x:f>K21-J21</x:f>
        <x:v>3</x:v>
      </x:c>
      <x:c r="N21" t="str">
        <x:v>Élodie</x:v>
      </x:c>
      <x:c r="O21" t="str">
        <x:v>Commande partielle</x:v>
      </x:c>
    </x:row>
    <x:row r="22" ht="15" hidden="0" customHeight="1">
      <x:c r="A22" t="str">
        <x:v>CMD-00021</x:v>
      </x:c>
      <x:c r="B22" s="38" t="n">
        <x:v>46087</x:v>
      </x:c>
      <x:c r="C22" t="str">
        <x:v>FOU-0103</x:v>
      </x:c>
      <x:c r="D22" t="str">
        <x:v>Industries Direct SAS</x:v>
      </x:c>
      <x:c r="E22" t="str">
        <x:v>Alimentation</x:v>
      </x:c>
      <x:c r="F22" s="40" t="n">
        <x:v>9430.71</x:v>
      </x:c>
      <x:c r="G22" s="40" t="n">
        <x:v>20</x:v>
      </x:c>
      <x:c r="H22" s="40" t="n">
        <x:v>11316.85</x:v>
      </x:c>
      <x:c r="I22" t="str">
        <x:v>Livrée</x:v>
      </x:c>
      <x:c r="J22" s="38" t="n">
        <x:v>46096</x:v>
      </x:c>
      <x:c r="K22" s="38" t="n">
        <x:v>46096</x:v>
      </x:c>
      <x:c r="L22" s="60" t="n">
        <x:f>K22-B22</x:f>
        <x:v>9</x:v>
      </x:c>
      <x:c r="M22" s="60" t="n">
        <x:f>K22-J22</x:f>
        <x:v>0</x:v>
      </x:c>
      <x:c r="N22" t="str">
        <x:v>Thomas</x:v>
      </x:c>
      <x:c r="O22" t="str">
        <x:v>RAS</x:v>
      </x:c>
    </x:row>
    <x:row r="23" ht="15" hidden="0" customHeight="1">
      <x:c r="A23" t="str">
        <x:v>CMD-00022</x:v>
      </x:c>
      <x:c r="B23" s="38" t="n">
        <x:v>46077</x:v>
      </x:c>
      <x:c r="C23" t="str">
        <x:v>FOU-0128</x:v>
      </x:c>
      <x:c r="D23" t="str">
        <x:v>Global Distribution SA</x:v>
      </x:c>
      <x:c r="E23" t="str">
        <x:v>Logistique</x:v>
      </x:c>
      <x:c r="F23" s="40" t="n">
        <x:v>9962.97</x:v>
      </x:c>
      <x:c r="G23" s="40" t="n">
        <x:v>20</x:v>
      </x:c>
      <x:c r="H23" s="40" t="n">
        <x:v>11955.56</x:v>
      </x:c>
      <x:c r="I23" t="str">
        <x:v>Annulée</x:v>
      </x:c>
      <x:c r="J23" s="38" t="n">
        <x:v>46086</x:v>
      </x:c>
      <x:c r="K23" s="38" t="n">
        <x:v>46087</x:v>
      </x:c>
      <x:c r="L23" s="60" t="n">
        <x:f>K23-B23</x:f>
        <x:v>10</x:v>
      </x:c>
      <x:c r="M23" s="60" t="n">
        <x:f>K23-J23</x:f>
        <x:v>1</x:v>
      </x:c>
      <x:c r="N23" t="str">
        <x:v>Sophie</x:v>
      </x:c>
      <x:c r="O23" t="str">
        <x:v>RAS</x:v>
      </x:c>
    </x:row>
    <x:row r="24" ht="15" hidden="0" customHeight="1">
      <x:c r="A24" t="str">
        <x:v>CMD-00023</x:v>
      </x:c>
      <x:c r="B24" s="38" t="n">
        <x:v>46116</x:v>
      </x:c>
      <x:c r="C24" t="str">
        <x:v>FOU-0052</x:v>
      </x:c>
      <x:c r="D24" t="str">
        <x:v>Direct Expert SAS</x:v>
      </x:c>
      <x:c r="E24" t="str">
        <x:v>Bureau</x:v>
      </x:c>
      <x:c r="F24" s="40" t="n">
        <x:v>7017.93</x:v>
      </x:c>
      <x:c r="G24" s="40" t="n">
        <x:v>20</x:v>
      </x:c>
      <x:c r="H24" s="40" t="n">
        <x:v>8421.52</x:v>
      </x:c>
      <x:c r="I24" t="str">
        <x:v>En retard</x:v>
      </x:c>
      <x:c r="J24" s="38" t="n">
        <x:v>46121</x:v>
      </x:c>
      <x:c r="K24" s="38" t="n">
        <x:v>46121</x:v>
      </x:c>
      <x:c r="L24" s="60" t="n">
        <x:f>K24-B24</x:f>
        <x:v>5</x:v>
      </x:c>
      <x:c r="M24" s="60" t="n">
        <x:f>K24-J24</x:f>
        <x:v>0</x:v>
      </x:c>
      <x:c r="N24" t="str">
        <x:v>Hugo</x:v>
      </x:c>
      <x:c r="O24" t="str">
        <x:v>Commande partielle</x:v>
      </x:c>
    </x:row>
    <x:row r="25" ht="15" hidden="0" customHeight="1">
      <x:c r="A25" t="str">
        <x:v>CMD-00024</x:v>
      </x:c>
      <x:c r="B25" s="38" t="n">
        <x:v>46039</x:v>
      </x:c>
      <x:c r="C25" t="str">
        <x:v>FOU-0082</x:v>
      </x:c>
      <x:c r="D25" t="str">
        <x:v>Services Pro SA</x:v>
      </x:c>
      <x:c r="E25" t="str">
        <x:v>Bureau</x:v>
      </x:c>
      <x:c r="F25" s="40" t="n">
        <x:v>9563.82</x:v>
      </x:c>
      <x:c r="G25" s="40" t="n">
        <x:v>20</x:v>
      </x:c>
      <x:c r="H25" s="40" t="n">
        <x:v>11476.58</x:v>
      </x:c>
      <x:c r="I25" t="str">
        <x:v>En retard</x:v>
      </x:c>
      <x:c r="J25" s="38" t="n">
        <x:v>46047</x:v>
      </x:c>
      <x:c r="K25" s="38" t="n">
        <x:v>46048</x:v>
      </x:c>
      <x:c r="L25" s="60" t="n">
        <x:f>K25-B25</x:f>
        <x:v>9</x:v>
      </x:c>
      <x:c r="M25" s="60" t="n">
        <x:f>K25-J25</x:f>
        <x:v>1</x:v>
      </x:c>
      <x:c r="N25" t="str">
        <x:v>Thomas</x:v>
      </x:c>
      <x:c r="O25" t="str">
        <x:v>Réclamation en cours</x:v>
      </x:c>
    </x:row>
    <x:row r="26" ht="15" hidden="0" customHeight="1">
      <x:c r="A26" t="str">
        <x:v>CMD-00025</x:v>
      </x:c>
      <x:c r="B26" s="38" t="n">
        <x:v>46176</x:v>
      </x:c>
      <x:c r="C26" t="str">
        <x:v>FOU-0176</x:v>
      </x:c>
      <x:c r="D26" t="str">
        <x:v>Services Solutions SA</x:v>
      </x:c>
      <x:c r="E26" t="str">
        <x:v>Logistique</x:v>
      </x:c>
      <x:c r="F26" s="40" t="n">
        <x:v>3656.53</x:v>
      </x:c>
      <x:c r="G26" s="40" t="n">
        <x:v>20</x:v>
      </x:c>
      <x:c r="H26" s="40" t="n">
        <x:v>4387.84</x:v>
      </x:c>
      <x:c r="I26" t="str">
        <x:v>En cours</x:v>
      </x:c>
      <x:c r="J26" s="38" t="n">
        <x:v>46181</x:v>
      </x:c>
      <x:c r="K26" s="38" t="n">
        <x:v>46180</x:v>
      </x:c>
      <x:c r="L26" s="60" t="n">
        <x:f>K26-B26</x:f>
        <x:v>4</x:v>
      </x:c>
      <x:c r="M26" s="60" t="n">
        <x:f>K26-J26</x:f>
        <x:v>-1</x:v>
      </x:c>
      <x:c r="N26" t="str">
        <x:v>Élodie</x:v>
      </x:c>
      <x:c r="O26" t="str">
        <x:v>Livraison conforme</x:v>
      </x:c>
    </x:row>
    <x:row r="27" ht="15" hidden="0" customHeight="1">
      <x:c r="A27" t="str">
        <x:v>CMD-00026</x:v>
      </x:c>
      <x:c r="B27" s="38" t="n">
        <x:v>46102</x:v>
      </x:c>
      <x:c r="C27" t="str">
        <x:v>FOU-0063</x:v>
      </x:c>
      <x:c r="D27" t="str">
        <x:v>Direct Direct Groupe</x:v>
      </x:c>
      <x:c r="E27" t="str">
        <x:v>Textile</x:v>
      </x:c>
      <x:c r="F27" s="40" t="n">
        <x:v>7042.77</x:v>
      </x:c>
      <x:c r="G27" s="40" t="n">
        <x:v>20</x:v>
      </x:c>
      <x:c r="H27" s="40" t="n">
        <x:v>8451.32</x:v>
      </x:c>
      <x:c r="I27" t="str">
        <x:v>Annulée</x:v>
      </x:c>
      <x:c r="J27" s="38" t="n">
        <x:v>46112</x:v>
      </x:c>
      <x:c r="K27" s="38" t="n">
        <x:v>46115</x:v>
      </x:c>
      <x:c r="L27" s="60" t="n">
        <x:f>K27-B27</x:f>
        <x:v>13</x:v>
      </x:c>
      <x:c r="M27" s="60" t="n">
        <x:f>K27-J27</x:f>
        <x:v>3</x:v>
      </x:c>
      <x:c r="N27" t="str">
        <x:v>Sophie</x:v>
      </x:c>
      <x:c r="O27" t="str">
        <x:v>Contrôle qualité OK</x:v>
      </x:c>
    </x:row>
    <x:row r="28" ht="15" hidden="0" customHeight="1">
      <x:c r="A28" t="str">
        <x:v>CMD-00027</x:v>
      </x:c>
      <x:c r="B28" s="38" t="n">
        <x:v>46092</x:v>
      </x:c>
      <x:c r="C28" t="str">
        <x:v>FOU-0041</x:v>
      </x:c>
      <x:c r="D28" t="str">
        <x:v>France Logistique SAS</x:v>
      </x:c>
      <x:c r="E28" t="str">
        <x:v>Nettoyage</x:v>
      </x:c>
      <x:c r="F28" s="40" t="n">
        <x:v>2175.99</x:v>
      </x:c>
      <x:c r="G28" s="40" t="n">
        <x:v>20</x:v>
      </x:c>
      <x:c r="H28" s="40" t="n">
        <x:v>2611.19</x:v>
      </x:c>
      <x:c r="I28" t="str">
        <x:v>En cours</x:v>
      </x:c>
      <x:c r="J28" s="38" t="n">
        <x:v>46098</x:v>
      </x:c>
      <x:c r="K28" s="38" t="n">
        <x:v>46099</x:v>
      </x:c>
      <x:c r="L28" s="60" t="n">
        <x:f>K28-B28</x:f>
        <x:v>7</x:v>
      </x:c>
      <x:c r="M28" s="60" t="n">
        <x:f>K28-J28</x:f>
        <x:v>1</x:v>
      </x:c>
      <x:c r="N28" t="str">
        <x:v>Sophie</x:v>
      </x:c>
      <x:c r="O28" t="str">
        <x:v>Commande partielle</x:v>
      </x:c>
    </x:row>
    <x:row r="29" ht="15" hidden="0" customHeight="1">
      <x:c r="A29" t="str">
        <x:v>CMD-00028</x:v>
      </x:c>
      <x:c r="B29" s="38" t="n">
        <x:v>46037</x:v>
      </x:c>
      <x:c r="C29" t="str">
        <x:v>FOU-0006</x:v>
      </x:c>
      <x:c r="D29" t="str">
        <x:v>France Office SA</x:v>
      </x:c>
      <x:c r="E29" t="str">
        <x:v>Mobilier</x:v>
      </x:c>
      <x:c r="F29" s="40" t="n">
        <x:v>12914.82</x:v>
      </x:c>
      <x:c r="G29" s="40" t="n">
        <x:v>20</x:v>
      </x:c>
      <x:c r="H29" s="40" t="n">
        <x:v>15497.78</x:v>
      </x:c>
      <x:c r="I29" t="str">
        <x:v>En retard</x:v>
      </x:c>
      <x:c r="J29" s="38" t="n">
        <x:v>46040</x:v>
      </x:c>
      <x:c r="K29" s="38" t="n">
        <x:v>46042</x:v>
      </x:c>
      <x:c r="L29" s="60" t="n">
        <x:f>K29-B29</x:f>
        <x:v>5</x:v>
      </x:c>
      <x:c r="M29" s="60" t="n">
        <x:f>K29-J29</x:f>
        <x:v>2</x:v>
      </x:c>
      <x:c r="N29" t="str">
        <x:v>Camille</x:v>
      </x:c>
      <x:c r="O29" t="str">
        <x:v>Commande partielle</x:v>
      </x:c>
    </x:row>
    <x:row r="30" ht="15" hidden="0" customHeight="1">
      <x:c r="A30" t="str">
        <x:v>CMD-00029</x:v>
      </x:c>
      <x:c r="B30" s="38" t="n">
        <x:v>46191</x:v>
      </x:c>
      <x:c r="C30" t="str">
        <x:v>FOU-0094</x:v>
      </x:c>
      <x:c r="D30" t="str">
        <x:v>Plus Industries SARL</x:v>
      </x:c>
      <x:c r="E30" t="str">
        <x:v>Informatique</x:v>
      </x:c>
      <x:c r="F30" s="40" t="n">
        <x:v>13302.93</x:v>
      </x:c>
      <x:c r="G30" s="40" t="n">
        <x:v>20</x:v>
      </x:c>
      <x:c r="H30" s="40" t="n">
        <x:v>15963.52</x:v>
      </x:c>
      <x:c r="I30" t="str">
        <x:v>En cours</x:v>
      </x:c>
      <x:c r="J30" s="38" t="n">
        <x:v>46199</x:v>
      </x:c>
      <x:c r="K30" s="38" t="n">
        <x:v>46199</x:v>
      </x:c>
      <x:c r="L30" s="60" t="n">
        <x:f>K30-B30</x:f>
        <x:v>8</x:v>
      </x:c>
      <x:c r="M30" s="60" t="n">
        <x:f>K30-J30</x:f>
        <x:v>0</x:v>
      </x:c>
      <x:c r="N30" t="str">
        <x:v>Lucas</x:v>
      </x:c>
      <x:c r="O30" t="str">
        <x:v>RAS</x:v>
      </x:c>
    </x:row>
    <x:row r="31" ht="15" hidden="0" customHeight="1">
      <x:c r="A31" t="str">
        <x:v>CMD-00030</x:v>
      </x:c>
      <x:c r="B31" s="38" t="n">
        <x:v>46151</x:v>
      </x:c>
      <x:c r="C31" t="str">
        <x:v>FOU-0189</x:v>
      </x:c>
      <x:c r="D31" t="str">
        <x:v>Global Distribution SA</x:v>
      </x:c>
      <x:c r="E31" t="str">
        <x:v>Mobilier</x:v>
      </x:c>
      <x:c r="F31" s="40" t="n">
        <x:v>14004.09</x:v>
      </x:c>
      <x:c r="G31" s="40" t="n">
        <x:v>20</x:v>
      </x:c>
      <x:c r="H31" s="40" t="n">
        <x:v>16804.91</x:v>
      </x:c>
      <x:c r="I31" t="str">
        <x:v>Annulée</x:v>
      </x:c>
      <x:c r="J31" s="38" t="n">
        <x:v>46161</x:v>
      </x:c>
      <x:c r="K31" s="38" t="n">
        <x:v>46162</x:v>
      </x:c>
      <x:c r="L31" s="60" t="n">
        <x:f>K31-B31</x:f>
        <x:v>11</x:v>
      </x:c>
      <x:c r="M31" s="60" t="n">
        <x:f>K31-J31</x:f>
        <x:v>1</x:v>
      </x:c>
      <x:c r="N31" t="str">
        <x:v>Camille</x:v>
      </x:c>
      <x:c r="O31" t="str">
        <x:v>Contrôle qualité OK</x:v>
      </x:c>
    </x:row>
    <x:row r="32" ht="15" hidden="0" customHeight="1">
      <x:c r="A32" t="str">
        <x:v>CMD-00031</x:v>
      </x:c>
      <x:c r="B32" s="38" t="n">
        <x:v>46054</x:v>
      </x:c>
      <x:c r="C32" t="str">
        <x:v>FOU-0154</x:v>
      </x:c>
      <x:c r="D32" t="str">
        <x:v>Distribution Industries Groupe</x:v>
      </x:c>
      <x:c r="E32" t="str">
        <x:v>Mobilier</x:v>
      </x:c>
      <x:c r="F32" s="40" t="n">
        <x:v>11631.88</x:v>
      </x:c>
      <x:c r="G32" s="40" t="n">
        <x:v>20</x:v>
      </x:c>
      <x:c r="H32" s="40" t="n">
        <x:v>13958.26</x:v>
      </x:c>
      <x:c r="I32" t="str">
        <x:v>Annulée</x:v>
      </x:c>
      <x:c r="J32" s="38" t="n">
        <x:v>46061</x:v>
      </x:c>
      <x:c r="K32" s="38" t="n">
        <x:v>46063</x:v>
      </x:c>
      <x:c r="L32" s="60" t="n">
        <x:f>K32-B32</x:f>
        <x:v>9</x:v>
      </x:c>
      <x:c r="M32" s="60" t="n">
        <x:f>K32-J32</x:f>
        <x:v>2</x:v>
      </x:c>
      <x:c r="N32" t="str">
        <x:v>Antoine</x:v>
      </x:c>
      <x:c r="O32" t="str">
        <x:v>Commande partielle</x:v>
      </x:c>
    </x:row>
    <x:row r="33" ht="15" hidden="0" customHeight="1">
      <x:c r="A33" t="str">
        <x:v>CMD-00032</x:v>
      </x:c>
      <x:c r="B33" s="38" t="n">
        <x:v>46059</x:v>
      </x:c>
      <x:c r="C33" t="str">
        <x:v>FOU-0056</x:v>
      </x:c>
      <x:c r="D33" t="str">
        <x:v>Solutions France SA</x:v>
      </x:c>
      <x:c r="E33" t="str">
        <x:v>Emballage</x:v>
      </x:c>
      <x:c r="F33" s="40" t="n">
        <x:v>1736.19</x:v>
      </x:c>
      <x:c r="G33" s="40" t="n">
        <x:v>20</x:v>
      </x:c>
      <x:c r="H33" s="40" t="n">
        <x:v>2083.43</x:v>
      </x:c>
      <x:c r="I33" t="str">
        <x:v>Annulée</x:v>
      </x:c>
      <x:c r="J33" s="38" t="n">
        <x:v>46064</x:v>
      </x:c>
      <x:c r="K33" s="38" t="n">
        <x:v>46065</x:v>
      </x:c>
      <x:c r="L33" s="60" t="n">
        <x:f>K33-B33</x:f>
        <x:v>6</x:v>
      </x:c>
      <x:c r="M33" s="60" t="n">
        <x:f>K33-J33</x:f>
        <x:v>1</x:v>
      </x:c>
      <x:c r="N33" t="str">
        <x:v>Hugo</x:v>
      </x:c>
      <x:c r="O33" t="str">
        <x:v>Réclamation en cours</x:v>
      </x:c>
    </x:row>
    <x:row r="34" ht="15" hidden="0" customHeight="1">
      <x:c r="A34" t="str">
        <x:v>CMD-00033</x:v>
      </x:c>
      <x:c r="B34" s="38" t="n">
        <x:v>46037</x:v>
      </x:c>
      <x:c r="C34" t="str">
        <x:v>FOU-0151</x:v>
      </x:c>
      <x:c r="D34" t="str">
        <x:v>Pro Industries SARL</x:v>
      </x:c>
      <x:c r="E34" t="str">
        <x:v>Maintenance</x:v>
      </x:c>
      <x:c r="F34" s="40" t="n">
        <x:v>7431.82</x:v>
      </x:c>
      <x:c r="G34" s="40" t="n">
        <x:v>20</x:v>
      </x:c>
      <x:c r="H34" s="40" t="n">
        <x:v>8918.18</x:v>
      </x:c>
      <x:c r="I34" t="str">
        <x:v>En retard</x:v>
      </x:c>
      <x:c r="J34" s="38" t="n">
        <x:v>46044</x:v>
      </x:c>
      <x:c r="K34" s="38" t="n">
        <x:v>46043</x:v>
      </x:c>
      <x:c r="L34" s="60" t="n">
        <x:f>K34-B34</x:f>
        <x:v>6</x:v>
      </x:c>
      <x:c r="M34" s="60" t="n">
        <x:f>K34-J34</x:f>
        <x:v>-1</x:v>
      </x:c>
      <x:c r="N34" t="str">
        <x:v>Hugo</x:v>
      </x:c>
      <x:c r="O34" t="str">
        <x:v>Commande partielle</x:v>
      </x:c>
    </x:row>
    <x:row r="35" ht="15" hidden="0" customHeight="1">
      <x:c r="A35" t="str">
        <x:v>CMD-00034</x:v>
      </x:c>
      <x:c r="B35" s="38" t="n">
        <x:v>46086</x:v>
      </x:c>
      <x:c r="C35" t="str">
        <x:v>FOU-0175</x:v>
      </x:c>
      <x:c r="D35" t="str">
        <x:v>Direct Services SA</x:v>
      </x:c>
      <x:c r="E35" t="str">
        <x:v>Alimentation</x:v>
      </x:c>
      <x:c r="F35" s="40" t="n">
        <x:v>14455.23</x:v>
      </x:c>
      <x:c r="G35" s="40" t="n">
        <x:v>20</x:v>
      </x:c>
      <x:c r="H35" s="40" t="n">
        <x:v>17346.28</x:v>
      </x:c>
      <x:c r="I35" t="str">
        <x:v>Annulée</x:v>
      </x:c>
      <x:c r="J35" s="38" t="n">
        <x:v>46090</x:v>
      </x:c>
      <x:c r="K35" s="38" t="n">
        <x:v>46092</x:v>
      </x:c>
      <x:c r="L35" s="60" t="n">
        <x:f>K35-B35</x:f>
        <x:v>6</x:v>
      </x:c>
      <x:c r="M35" s="60" t="n">
        <x:f>K35-J35</x:f>
        <x:v>2</x:v>
      </x:c>
      <x:c r="N35" t="str">
        <x:v>Pierre</x:v>
      </x:c>
      <x:c r="O35" t="str">
        <x:v>Réclamation en cours</x:v>
      </x:c>
    </x:row>
    <x:row r="36" ht="15" hidden="0" customHeight="1">
      <x:c r="A36" t="str">
        <x:v>CMD-00035</x:v>
      </x:c>
      <x:c r="B36" s="38" t="n">
        <x:v>46188</x:v>
      </x:c>
      <x:c r="C36" t="str">
        <x:v>FOU-0006</x:v>
      </x:c>
      <x:c r="D36" t="str">
        <x:v>France Office SA</x:v>
      </x:c>
      <x:c r="E36" t="str">
        <x:v>Mobilier</x:v>
      </x:c>
      <x:c r="F36" s="40" t="n">
        <x:v>14507.06</x:v>
      </x:c>
      <x:c r="G36" s="40" t="n">
        <x:v>20</x:v>
      </x:c>
      <x:c r="H36" s="40" t="n">
        <x:v>17408.47</x:v>
      </x:c>
      <x:c r="I36" t="str">
        <x:v>En cours</x:v>
      </x:c>
      <x:c r="J36" s="38" t="n">
        <x:v>46190</x:v>
      </x:c>
      <x:c r="K36" s="38" t="n">
        <x:v>46188</x:v>
      </x:c>
      <x:c r="L36" s="60" t="n">
        <x:f>K36-B36</x:f>
        <x:v>0</x:v>
      </x:c>
      <x:c r="M36" s="60" t="n">
        <x:f>K36-J36</x:f>
        <x:v>-2</x:v>
      </x:c>
      <x:c r="N36" t="str">
        <x:v>Claire</x:v>
      </x:c>
      <x:c r="O36" t="str">
        <x:v>RAS</x:v>
      </x:c>
    </x:row>
    <x:row r="37" ht="15" hidden="0" customHeight="1">
      <x:c r="A37" t="str">
        <x:v>CMD-00036</x:v>
      </x:c>
      <x:c r="B37" s="38" t="n">
        <x:v>46102</x:v>
      </x:c>
      <x:c r="C37" t="str">
        <x:v>FOU-0099</x:v>
      </x:c>
      <x:c r="D37" t="str">
        <x:v>Plus Services SARL</x:v>
      </x:c>
      <x:c r="E37" t="str">
        <x:v>Mobilier</x:v>
      </x:c>
      <x:c r="F37" s="40" t="n">
        <x:v>9638.39</x:v>
      </x:c>
      <x:c r="G37" s="40" t="n">
        <x:v>20</x:v>
      </x:c>
      <x:c r="H37" s="40" t="n">
        <x:v>11566.07</x:v>
      </x:c>
      <x:c r="I37" t="str">
        <x:v>En cours</x:v>
      </x:c>
      <x:c r="J37" s="38" t="n">
        <x:v>46109</x:v>
      </x:c>
      <x:c r="K37" s="38" t="n">
        <x:v>46108</x:v>
      </x:c>
      <x:c r="L37" s="60" t="n">
        <x:f>K37-B37</x:f>
        <x:v>6</x:v>
      </x:c>
      <x:c r="M37" s="60" t="n">
        <x:f>K37-J37</x:f>
        <x:v>-1</x:v>
      </x:c>
      <x:c r="N37" t="str">
        <x:v>Laura</x:v>
      </x:c>
      <x:c r="O37" t="str">
        <x:v>Commande partielle</x:v>
      </x:c>
    </x:row>
    <x:row r="38" ht="15" hidden="0" customHeight="1">
      <x:c r="A38" t="str">
        <x:v>CMD-00037</x:v>
      </x:c>
      <x:c r="B38" s="38" t="n">
        <x:v>46123</x:v>
      </x:c>
      <x:c r="C38" t="str">
        <x:v>FOU-0003</x:v>
      </x:c>
      <x:c r="D38" t="str">
        <x:v>Expert Technic SA</x:v>
      </x:c>
      <x:c r="E38" t="str">
        <x:v>Informatique</x:v>
      </x:c>
      <x:c r="F38" s="40" t="n">
        <x:v>13923.48</x:v>
      </x:c>
      <x:c r="G38" s="40" t="n">
        <x:v>20</x:v>
      </x:c>
      <x:c r="H38" s="40" t="n">
        <x:v>16708.18</x:v>
      </x:c>
      <x:c r="I38" t="str">
        <x:v>Livrée</x:v>
      </x:c>
      <x:c r="J38" s="38" t="n">
        <x:v>46129</x:v>
      </x:c>
      <x:c r="K38" s="38" t="n">
        <x:v>46130</x:v>
      </x:c>
      <x:c r="L38" s="60" t="n">
        <x:f>K38-B38</x:f>
        <x:v>7</x:v>
      </x:c>
      <x:c r="M38" s="60" t="n">
        <x:f>K38-J38</x:f>
        <x:v>1</x:v>
      </x:c>
      <x:c r="N38" t="str">
        <x:v>Antoine</x:v>
      </x:c>
      <x:c r="O38" t="str">
        <x:v>Réclamation en cours</x:v>
      </x:c>
    </x:row>
    <x:row r="39" ht="15" hidden="0" customHeight="1">
      <x:c r="A39" t="str">
        <x:v>CMD-00038</x:v>
      </x:c>
      <x:c r="B39" s="38" t="n">
        <x:v>46064</x:v>
      </x:c>
      <x:c r="C39" t="str">
        <x:v>FOU-0054</x:v>
      </x:c>
      <x:c r="D39" t="str">
        <x:v>Pro Expert Groupe</x:v>
      </x:c>
      <x:c r="E39" t="str">
        <x:v>Nettoyage</x:v>
      </x:c>
      <x:c r="F39" s="40" t="n">
        <x:v>13750.98</x:v>
      </x:c>
      <x:c r="G39" s="40" t="n">
        <x:v>20</x:v>
      </x:c>
      <x:c r="H39" s="40" t="n">
        <x:v>16501.18</x:v>
      </x:c>
      <x:c r="I39" t="str">
        <x:v>Livrée</x:v>
      </x:c>
      <x:c r="J39" s="38" t="n">
        <x:v>46071</x:v>
      </x:c>
      <x:c r="K39" s="38" t="n">
        <x:v>46074</x:v>
      </x:c>
      <x:c r="L39" s="60" t="n">
        <x:f>K39-B39</x:f>
        <x:v>10</x:v>
      </x:c>
      <x:c r="M39" s="60" t="n">
        <x:f>K39-J39</x:f>
        <x:v>3</x:v>
      </x:c>
      <x:c r="N39" t="str">
        <x:v>Claire</x:v>
      </x:c>
      <x:c r="O39" t="str">
        <x:v>Livraison conforme</x:v>
      </x:c>
    </x:row>
    <x:row r="40" ht="15" hidden="0" customHeight="1">
      <x:c r="A40" t="str">
        <x:v>CMD-00039</x:v>
      </x:c>
      <x:c r="B40" s="38" t="n">
        <x:v>46148</x:v>
      </x:c>
      <x:c r="C40" t="str">
        <x:v>FOU-0200</x:v>
      </x:c>
      <x:c r="D40" t="str">
        <x:v>France Industries SARL</x:v>
      </x:c>
      <x:c r="E40" t="str">
        <x:v>Logistique</x:v>
      </x:c>
      <x:c r="F40" s="40" t="n">
        <x:v>7145.71</x:v>
      </x:c>
      <x:c r="G40" s="40" t="n">
        <x:v>20</x:v>
      </x:c>
      <x:c r="H40" s="40" t="n">
        <x:v>8574.85</x:v>
      </x:c>
      <x:c r="I40" t="str">
        <x:v>Annulée</x:v>
      </x:c>
      <x:c r="J40" s="38" t="n">
        <x:v>46156</x:v>
      </x:c>
      <x:c r="K40" s="38" t="n">
        <x:v>46158</x:v>
      </x:c>
      <x:c r="L40" s="60" t="n">
        <x:f>K40-B40</x:f>
        <x:v>10</x:v>
      </x:c>
      <x:c r="M40" s="60" t="n">
        <x:f>K40-J40</x:f>
        <x:v>2</x:v>
      </x:c>
      <x:c r="N40" t="str">
        <x:v>Lucas</x:v>
      </x:c>
      <x:c r="O40" t="str">
        <x:v>Contrôle qualité OK</x:v>
      </x:c>
    </x:row>
    <x:row r="41" ht="15" hidden="0" customHeight="1">
      <x:c r="A41" t="str">
        <x:v>CMD-00040</x:v>
      </x:c>
      <x:c r="B41" s="38" t="n">
        <x:v>46089</x:v>
      </x:c>
      <x:c r="C41" t="str">
        <x:v>FOU-0179</x:v>
      </x:c>
      <x:c r="D41" t="str">
        <x:v>France France SA</x:v>
      </x:c>
      <x:c r="E41" t="str">
        <x:v>Mobilier</x:v>
      </x:c>
      <x:c r="F41" s="40" t="n">
        <x:v>7669.07</x:v>
      </x:c>
      <x:c r="G41" s="40" t="n">
        <x:v>20</x:v>
      </x:c>
      <x:c r="H41" s="40" t="n">
        <x:v>9202.88</x:v>
      </x:c>
      <x:c r="I41" t="str">
        <x:v>En retard</x:v>
      </x:c>
      <x:c r="J41" s="38" t="n">
        <x:v>46096</x:v>
      </x:c>
      <x:c r="K41" s="38" t="n">
        <x:v>46099</x:v>
      </x:c>
      <x:c r="L41" s="60" t="n">
        <x:f>K41-B41</x:f>
        <x:v>10</x:v>
      </x:c>
      <x:c r="M41" s="60" t="n">
        <x:f>K41-J41</x:f>
        <x:v>3</x:v>
      </x:c>
      <x:c r="N41" t="str">
        <x:v>Laura</x:v>
      </x:c>
      <x:c r="O41" t="str">
        <x:v>Livraison conforme</x:v>
      </x:c>
    </x:row>
    <x:row r="42" ht="15" hidden="0" customHeight="1">
      <x:c r="A42" t="str">
        <x:v>CMD-00041</x:v>
      </x:c>
      <x:c r="B42" s="38" t="n">
        <x:v>46036</x:v>
      </x:c>
      <x:c r="C42" t="str">
        <x:v>FOU-0196</x:v>
      </x:c>
      <x:c r="D42" t="str">
        <x:v>Technic France SA</x:v>
      </x:c>
      <x:c r="E42" t="str">
        <x:v>Textile</x:v>
      </x:c>
      <x:c r="F42" s="40" t="n">
        <x:v>9674.39</x:v>
      </x:c>
      <x:c r="G42" s="40" t="n">
        <x:v>20</x:v>
      </x:c>
      <x:c r="H42" s="40" t="n">
        <x:v>11609.27</x:v>
      </x:c>
      <x:c r="I42" t="str">
        <x:v>En cours</x:v>
      </x:c>
      <x:c r="J42" s="38" t="n">
        <x:v>46040</x:v>
      </x:c>
      <x:c r="K42" s="38" t="n">
        <x:v>46045</x:v>
      </x:c>
      <x:c r="L42" s="60" t="n">
        <x:f>K42-B42</x:f>
        <x:v>9</x:v>
      </x:c>
      <x:c r="M42" s="60" t="n">
        <x:f>K42-J42</x:f>
        <x:v>5</x:v>
      </x:c>
      <x:c r="N42" t="str">
        <x:v>Julien</x:v>
      </x:c>
      <x:c r="O42" t="str">
        <x:v>Commande partielle</x:v>
      </x:c>
    </x:row>
    <x:row r="43" ht="15" hidden="0" customHeight="1">
      <x:c r="A43" t="str">
        <x:v>CMD-00042</x:v>
      </x:c>
      <x:c r="B43" s="38" t="n">
        <x:v>46183</x:v>
      </x:c>
      <x:c r="C43" t="str">
        <x:v>FOU-0052</x:v>
      </x:c>
      <x:c r="D43" t="str">
        <x:v>Direct Expert SAS</x:v>
      </x:c>
      <x:c r="E43" t="str">
        <x:v>Bureau</x:v>
      </x:c>
      <x:c r="F43" s="40" t="n">
        <x:v>4687.38</x:v>
      </x:c>
      <x:c r="G43" s="40" t="n">
        <x:v>20</x:v>
      </x:c>
      <x:c r="H43" s="40" t="n">
        <x:v>5624.86</x:v>
      </x:c>
      <x:c r="I43" t="str">
        <x:v>En cours</x:v>
      </x:c>
      <x:c r="J43" s="38" t="n">
        <x:v>46186</x:v>
      </x:c>
      <x:c r="K43" s="38" t="n">
        <x:v>46185</x:v>
      </x:c>
      <x:c r="L43" s="60" t="n">
        <x:f>K43-B43</x:f>
        <x:v>2</x:v>
      </x:c>
      <x:c r="M43" s="60" t="n">
        <x:f>K43-J43</x:f>
        <x:v>-1</x:v>
      </x:c>
      <x:c r="N43" t="str">
        <x:v>Antoine</x:v>
      </x:c>
      <x:c r="O43" t="str">
        <x:v>RAS</x:v>
      </x:c>
    </x:row>
    <x:row r="44" ht="15" hidden="0" customHeight="1">
      <x:c r="A44" t="str">
        <x:v>CMD-00043</x:v>
      </x:c>
      <x:c r="B44" s="38" t="n">
        <x:v>46189</x:v>
      </x:c>
      <x:c r="C44" t="str">
        <x:v>FOU-0183</x:v>
      </x:c>
      <x:c r="D44" t="str">
        <x:v>Market Technic SARL</x:v>
      </x:c>
      <x:c r="E44" t="str">
        <x:v>Textile</x:v>
      </x:c>
      <x:c r="F44" s="40" t="n">
        <x:v>11482.97</x:v>
      </x:c>
      <x:c r="G44" s="40" t="n">
        <x:v>20</x:v>
      </x:c>
      <x:c r="H44" s="40" t="n">
        <x:v>13779.56</x:v>
      </x:c>
      <x:c r="I44" t="str">
        <x:v>Annulée</x:v>
      </x:c>
      <x:c r="J44" s="38" t="n">
        <x:v>46197</x:v>
      </x:c>
      <x:c r="K44" s="38" t="n">
        <x:v>46199</x:v>
      </x:c>
      <x:c r="L44" s="60" t="n">
        <x:f>K44-B44</x:f>
        <x:v>10</x:v>
      </x:c>
      <x:c r="M44" s="60" t="n">
        <x:f>K44-J44</x:f>
        <x:v>2</x:v>
      </x:c>
      <x:c r="N44" t="str">
        <x:v>Maxime</x:v>
      </x:c>
      <x:c r="O44" t="str">
        <x:v>Contrôle qualité OK</x:v>
      </x:c>
    </x:row>
    <x:row r="45" ht="15" hidden="0" customHeight="1">
      <x:c r="A45" t="str">
        <x:v>CMD-00044</x:v>
      </x:c>
      <x:c r="B45" s="38" t="n">
        <x:v>46067</x:v>
      </x:c>
      <x:c r="C45" t="str">
        <x:v>FOU-0067</x:v>
      </x:c>
      <x:c r="D45" t="str">
        <x:v>Industries Global SARL</x:v>
      </x:c>
      <x:c r="E45" t="str">
        <x:v>Logistique</x:v>
      </x:c>
      <x:c r="F45" s="40" t="n">
        <x:v>10358.88</x:v>
      </x:c>
      <x:c r="G45" s="40" t="n">
        <x:v>20</x:v>
      </x:c>
      <x:c r="H45" s="40" t="n">
        <x:v>12430.66</x:v>
      </x:c>
      <x:c r="I45" t="str">
        <x:v>En cours</x:v>
      </x:c>
      <x:c r="J45" s="38" t="n">
        <x:v>46074</x:v>
      </x:c>
      <x:c r="K45" s="38" t="n">
        <x:v>46075</x:v>
      </x:c>
      <x:c r="L45" s="60" t="n">
        <x:f>K45-B45</x:f>
        <x:v>8</x:v>
      </x:c>
      <x:c r="M45" s="60" t="n">
        <x:f>K45-J45</x:f>
        <x:v>1</x:v>
      </x:c>
      <x:c r="N45" t="str">
        <x:v>Camille</x:v>
      </x:c>
      <x:c r="O45" t="str">
        <x:v>Commande partielle</x:v>
      </x:c>
    </x:row>
    <x:row r="46" ht="15" hidden="0" customHeight="1">
      <x:c r="A46" t="str">
        <x:v>CMD-00045</x:v>
      </x:c>
      <x:c r="B46" s="38" t="n">
        <x:v>46069</x:v>
      </x:c>
      <x:c r="C46" t="str">
        <x:v>FOU-0095</x:v>
      </x:c>
      <x:c r="D46" t="str">
        <x:v>France Plus SA</x:v>
      </x:c>
      <x:c r="E46" t="str">
        <x:v>Marketing</x:v>
      </x:c>
      <x:c r="F46" s="40" t="n">
        <x:v>5993.39</x:v>
      </x:c>
      <x:c r="G46" s="40" t="n">
        <x:v>20</x:v>
      </x:c>
      <x:c r="H46" s="40" t="n">
        <x:v>7192.07</x:v>
      </x:c>
      <x:c r="I46" t="str">
        <x:v>Livrée</x:v>
      </x:c>
      <x:c r="J46" s="38" t="n">
        <x:v>46077</x:v>
      </x:c>
      <x:c r="K46" s="38" t="n">
        <x:v>46077</x:v>
      </x:c>
      <x:c r="L46" s="60" t="n">
        <x:f>K46-B46</x:f>
        <x:v>8</x:v>
      </x:c>
      <x:c r="M46" s="60" t="n">
        <x:f>K46-J46</x:f>
        <x:v>0</x:v>
      </x:c>
      <x:c r="N46" t="str">
        <x:v>Julien</x:v>
      </x:c>
      <x:c r="O46" t="str">
        <x:v>RAS</x:v>
      </x:c>
    </x:row>
    <x:row r="47" ht="15" hidden="0" customHeight="1">
      <x:c r="A47" t="str">
        <x:v>CMD-00046</x:v>
      </x:c>
      <x:c r="B47" s="38" t="n">
        <x:v>46179</x:v>
      </x:c>
      <x:c r="C47" t="str">
        <x:v>FOU-0166</x:v>
      </x:c>
      <x:c r="D47" t="str">
        <x:v>Solutions Services SARL</x:v>
      </x:c>
      <x:c r="E47" t="str">
        <x:v>Électronique</x:v>
      </x:c>
      <x:c r="F47" s="40" t="n">
        <x:v>9455.42</x:v>
      </x:c>
      <x:c r="G47" s="40" t="n">
        <x:v>20</x:v>
      </x:c>
      <x:c r="H47" s="40" t="n">
        <x:v>11346.5</x:v>
      </x:c>
      <x:c r="I47" t="str">
        <x:v>En cours</x:v>
      </x:c>
      <x:c r="J47" s="38" t="n">
        <x:v>46182</x:v>
      </x:c>
      <x:c r="K47" s="38" t="n">
        <x:v>46187</x:v>
      </x:c>
      <x:c r="L47" s="60" t="n">
        <x:f>K47-B47</x:f>
        <x:v>8</x:v>
      </x:c>
      <x:c r="M47" s="60" t="n">
        <x:f>K47-J47</x:f>
        <x:v>5</x:v>
      </x:c>
      <x:c r="N47" t="str">
        <x:v>Claire</x:v>
      </x:c>
      <x:c r="O47" t="str">
        <x:v>Contrôle qualité OK</x:v>
      </x:c>
    </x:row>
    <x:row r="48" ht="15" hidden="0" customHeight="1">
      <x:c r="A48" t="str">
        <x:v>CMD-00047</x:v>
      </x:c>
      <x:c r="B48" s="38" t="n">
        <x:v>46125</x:v>
      </x:c>
      <x:c r="C48" t="str">
        <x:v>FOU-0013</x:v>
      </x:c>
      <x:c r="D48" t="str">
        <x:v>Direct Global SARL</x:v>
      </x:c>
      <x:c r="E48" t="str">
        <x:v>Mobilier</x:v>
      </x:c>
      <x:c r="F48" s="40" t="n">
        <x:v>9327.36</x:v>
      </x:c>
      <x:c r="G48" s="40" t="n">
        <x:v>20</x:v>
      </x:c>
      <x:c r="H48" s="40" t="n">
        <x:v>11192.83</x:v>
      </x:c>
      <x:c r="I48" t="str">
        <x:v>Livrée</x:v>
      </x:c>
      <x:c r="J48" s="38" t="n">
        <x:v>46131</x:v>
      </x:c>
      <x:c r="K48" s="38" t="n">
        <x:v>46131</x:v>
      </x:c>
      <x:c r="L48" s="60" t="n">
        <x:f>K48-B48</x:f>
        <x:v>6</x:v>
      </x:c>
      <x:c r="M48" s="60" t="n">
        <x:f>K48-J48</x:f>
        <x:v>0</x:v>
      </x:c>
      <x:c r="N48" t="str">
        <x:v>Pierre</x:v>
      </x:c>
      <x:c r="O48" t="str">
        <x:v>Contrôle qualité OK</x:v>
      </x:c>
    </x:row>
    <x:row r="49" ht="15" hidden="0" customHeight="1">
      <x:c r="A49" t="str">
        <x:v>CMD-00048</x:v>
      </x:c>
      <x:c r="B49" s="38" t="n">
        <x:v>46053</x:v>
      </x:c>
      <x:c r="C49" t="str">
        <x:v>FOU-0146</x:v>
      </x:c>
      <x:c r="D49" t="str">
        <x:v>Services Office SAS</x:v>
      </x:c>
      <x:c r="E49" t="str">
        <x:v>Marketing</x:v>
      </x:c>
      <x:c r="F49" s="40" t="n">
        <x:v>359.61</x:v>
      </x:c>
      <x:c r="G49" s="40" t="n">
        <x:v>20</x:v>
      </x:c>
      <x:c r="H49" s="40" t="n">
        <x:v>431.53</x:v>
      </x:c>
      <x:c r="I49" t="str">
        <x:v>Annulée</x:v>
      </x:c>
      <x:c r="J49" s="38" t="n">
        <x:v>46063</x:v>
      </x:c>
      <x:c r="K49" s="38" t="n">
        <x:v>46066</x:v>
      </x:c>
      <x:c r="L49" s="60" t="n">
        <x:f>K49-B49</x:f>
        <x:v>13</x:v>
      </x:c>
      <x:c r="M49" s="60" t="n">
        <x:f>K49-J49</x:f>
        <x:v>3</x:v>
      </x:c>
      <x:c r="N49" t="str">
        <x:v>Maxime</x:v>
      </x:c>
      <x:c r="O49" t="str">
        <x:v>Livraison conforme</x:v>
      </x:c>
    </x:row>
    <x:row r="50" ht="15" hidden="0" customHeight="1">
      <x:c r="A50" t="str">
        <x:v>CMD-00049</x:v>
      </x:c>
      <x:c r="B50" s="38" t="n">
        <x:v>46075</x:v>
      </x:c>
      <x:c r="C50" t="str">
        <x:v>FOU-0058</x:v>
      </x:c>
      <x:c r="D50" t="str">
        <x:v>Global Industries SAS</x:v>
      </x:c>
      <x:c r="E50" t="str">
        <x:v>Alimentation</x:v>
      </x:c>
      <x:c r="F50" s="40" t="n">
        <x:v>2979.58</x:v>
      </x:c>
      <x:c r="G50" s="40" t="n">
        <x:v>20</x:v>
      </x:c>
      <x:c r="H50" s="40" t="n">
        <x:v>3575.5</x:v>
      </x:c>
      <x:c r="I50" t="str">
        <x:v>Annulée</x:v>
      </x:c>
      <x:c r="J50" s="38" t="n">
        <x:v>46081</x:v>
      </x:c>
      <x:c r="K50" s="38" t="n">
        <x:v>46082</x:v>
      </x:c>
      <x:c r="L50" s="60" t="n">
        <x:f>K50-B50</x:f>
        <x:v>7</x:v>
      </x:c>
      <x:c r="M50" s="60" t="n">
        <x:f>K50-J50</x:f>
        <x:v>1</x:v>
      </x:c>
      <x:c r="N50" t="str">
        <x:v>Manon</x:v>
      </x:c>
      <x:c r="O50" t="str">
        <x:v>Contrôle qualité OK</x:v>
      </x:c>
    </x:row>
    <x:row r="51" ht="15" hidden="0" customHeight="1">
      <x:c r="A51" t="str">
        <x:v>CMD-00050</x:v>
      </x:c>
      <x:c r="B51" s="38" t="n">
        <x:v>46075</x:v>
      </x:c>
      <x:c r="C51" t="str">
        <x:v>FOU-0111</x:v>
      </x:c>
      <x:c r="D51" t="str">
        <x:v>Distribution France SAS</x:v>
      </x:c>
      <x:c r="E51" t="str">
        <x:v>Maintenance</x:v>
      </x:c>
      <x:c r="F51" s="40" t="n">
        <x:v>9061.23</x:v>
      </x:c>
      <x:c r="G51" s="40" t="n">
        <x:v>20</x:v>
      </x:c>
      <x:c r="H51" s="40" t="n">
        <x:v>10873.48</x:v>
      </x:c>
      <x:c r="I51" t="str">
        <x:v>Annulée</x:v>
      </x:c>
      <x:c r="J51" s="38" t="n">
        <x:v>46081</x:v>
      </x:c>
      <x:c r="K51" s="38" t="n">
        <x:v>46081</x:v>
      </x:c>
      <x:c r="L51" s="60" t="n">
        <x:f>K51-B51</x:f>
        <x:v>6</x:v>
      </x:c>
      <x:c r="M51" s="60" t="n">
        <x:f>K51-J51</x:f>
        <x:v>0</x:v>
      </x:c>
      <x:c r="N51" t="str">
        <x:v>Thomas</x:v>
      </x:c>
      <x:c r="O51" t="str">
        <x:v>Commande partielle</x:v>
      </x:c>
    </x:row>
    <x:row r="52" ht="15" hidden="0" customHeight="1">
      <x:c r="A52" t="str">
        <x:v>CMD-00051</x:v>
      </x:c>
      <x:c r="B52" s="38" t="n">
        <x:v>46030</x:v>
      </x:c>
      <x:c r="C52" t="str">
        <x:v>FOU-0038</x:v>
      </x:c>
      <x:c r="D52" t="str">
        <x:v>Direct Logistique SAS</x:v>
      </x:c>
      <x:c r="E52" t="str">
        <x:v>Marketing</x:v>
      </x:c>
      <x:c r="F52" s="40" t="n">
        <x:v>4459.37</x:v>
      </x:c>
      <x:c r="G52" s="40" t="n">
        <x:v>20</x:v>
      </x:c>
      <x:c r="H52" s="40" t="n">
        <x:v>5351.24</x:v>
      </x:c>
      <x:c r="I52" t="str">
        <x:v>Annulée</x:v>
      </x:c>
      <x:c r="J52" s="38" t="n">
        <x:v>46036</x:v>
      </x:c>
      <x:c r="K52" s="38" t="n">
        <x:v>46036</x:v>
      </x:c>
      <x:c r="L52" s="60" t="n">
        <x:f>K52-B52</x:f>
        <x:v>6</x:v>
      </x:c>
      <x:c r="M52" s="60" t="n">
        <x:f>K52-J52</x:f>
        <x:v>0</x:v>
      </x:c>
      <x:c r="N52" t="str">
        <x:v>Antoine</x:v>
      </x:c>
      <x:c r="O52" t="str">
        <x:v>Réclamation en cours</x:v>
      </x:c>
    </x:row>
    <x:row r="53" ht="15" hidden="0" customHeight="1">
      <x:c r="A53" t="str">
        <x:v>CMD-00052</x:v>
      </x:c>
      <x:c r="B53" s="38" t="n">
        <x:v>46188</x:v>
      </x:c>
      <x:c r="C53" t="str">
        <x:v>FOU-0150</x:v>
      </x:c>
      <x:c r="D53" t="str">
        <x:v>Distribution Concept SA</x:v>
      </x:c>
      <x:c r="E53" t="str">
        <x:v>Logistique</x:v>
      </x:c>
      <x:c r="F53" s="40" t="n">
        <x:v>6953.74</x:v>
      </x:c>
      <x:c r="G53" s="40" t="n">
        <x:v>20</x:v>
      </x:c>
      <x:c r="H53" s="40" t="n">
        <x:v>8344.49</x:v>
      </x:c>
      <x:c r="I53" t="str">
        <x:v>En cours</x:v>
      </x:c>
      <x:c r="J53" s="38" t="n">
        <x:v>46190</x:v>
      </x:c>
      <x:c r="K53" s="38" t="n">
        <x:v>46195</x:v>
      </x:c>
      <x:c r="L53" s="60" t="n">
        <x:f>K53-B53</x:f>
        <x:v>7</x:v>
      </x:c>
      <x:c r="M53" s="60" t="n">
        <x:f>K53-J53</x:f>
        <x:v>5</x:v>
      </x:c>
      <x:c r="N53" t="str">
        <x:v>Julie</x:v>
      </x:c>
      <x:c r="O53" t="str">
        <x:v>Commande partielle</x:v>
      </x:c>
    </x:row>
    <x:row r="54" ht="15" hidden="0" customHeight="1">
      <x:c r="A54" t="str">
        <x:v>CMD-00053</x:v>
      </x:c>
      <x:c r="B54" s="38" t="n">
        <x:v>46077</x:v>
      </x:c>
      <x:c r="C54" t="str">
        <x:v>FOU-0176</x:v>
      </x:c>
      <x:c r="D54" t="str">
        <x:v>Services Solutions SA</x:v>
      </x:c>
      <x:c r="E54" t="str">
        <x:v>Logistique</x:v>
      </x:c>
      <x:c r="F54" s="40" t="n">
        <x:v>10743.04</x:v>
      </x:c>
      <x:c r="G54" s="40" t="n">
        <x:v>20</x:v>
      </x:c>
      <x:c r="H54" s="40" t="n">
        <x:v>12891.65</x:v>
      </x:c>
      <x:c r="I54" t="str">
        <x:v>Livrée</x:v>
      </x:c>
      <x:c r="J54" s="38" t="n">
        <x:v>46085</x:v>
      </x:c>
      <x:c r="K54" s="38" t="n">
        <x:v>46086</x:v>
      </x:c>
      <x:c r="L54" s="60" t="n">
        <x:f>K54-B54</x:f>
        <x:v>9</x:v>
      </x:c>
      <x:c r="M54" s="60" t="n">
        <x:f>K54-J54</x:f>
        <x:v>1</x:v>
      </x:c>
      <x:c r="N54" t="str">
        <x:v>Lucas</x:v>
      </x:c>
      <x:c r="O54" t="str">
        <x:v>RAS</x:v>
      </x:c>
    </x:row>
    <x:row r="55" ht="15" hidden="0" customHeight="1">
      <x:c r="A55" t="str">
        <x:v>CMD-00054</x:v>
      </x:c>
      <x:c r="B55" s="38" t="n">
        <x:v>46036</x:v>
      </x:c>
      <x:c r="C55" t="str">
        <x:v>FOU-0016</x:v>
      </x:c>
      <x:c r="D55" t="str">
        <x:v>Market Technic SA</x:v>
      </x:c>
      <x:c r="E55" t="str">
        <x:v>Maintenance</x:v>
      </x:c>
      <x:c r="F55" s="40" t="n">
        <x:v>5093.01</x:v>
      </x:c>
      <x:c r="G55" s="40" t="n">
        <x:v>20</x:v>
      </x:c>
      <x:c r="H55" s="40" t="n">
        <x:v>6111.61</x:v>
      </x:c>
      <x:c r="I55" t="str">
        <x:v>En retard</x:v>
      </x:c>
      <x:c r="J55" s="38" t="n">
        <x:v>46041</x:v>
      </x:c>
      <x:c r="K55" s="38" t="n">
        <x:v>46046</x:v>
      </x:c>
      <x:c r="L55" s="60" t="n">
        <x:f>K55-B55</x:f>
        <x:v>10</x:v>
      </x:c>
      <x:c r="M55" s="60" t="n">
        <x:f>K55-J55</x:f>
        <x:v>5</x:v>
      </x:c>
      <x:c r="N55" t="str">
        <x:v>Sophie</x:v>
      </x:c>
      <x:c r="O55" t="str">
        <x:v>Livraison conforme</x:v>
      </x:c>
    </x:row>
    <x:row r="56" ht="15" hidden="0" customHeight="1">
      <x:c r="A56" t="str">
        <x:v>CMD-00055</x:v>
      </x:c>
      <x:c r="B56" s="38" t="n">
        <x:v>46152</x:v>
      </x:c>
      <x:c r="C56" t="str">
        <x:v>FOU-0065</x:v>
      </x:c>
      <x:c r="D56" t="str">
        <x:v>Global Services SAS</x:v>
      </x:c>
      <x:c r="E56" t="str">
        <x:v>Alimentation</x:v>
      </x:c>
      <x:c r="F56" s="40" t="n">
        <x:v>9351.92</x:v>
      </x:c>
      <x:c r="G56" s="40" t="n">
        <x:v>20</x:v>
      </x:c>
      <x:c r="H56" s="40" t="n">
        <x:v>11222.3</x:v>
      </x:c>
      <x:c r="I56" t="str">
        <x:v>En retard</x:v>
      </x:c>
      <x:c r="J56" s="38" t="n">
        <x:v>46158</x:v>
      </x:c>
      <x:c r="K56" s="38" t="n">
        <x:v>46161</x:v>
      </x:c>
      <x:c r="L56" s="60" t="n">
        <x:f>K56-B56</x:f>
        <x:v>9</x:v>
      </x:c>
      <x:c r="M56" s="60" t="n">
        <x:f>K56-J56</x:f>
        <x:v>3</x:v>
      </x:c>
      <x:c r="N56" t="str">
        <x:v>Marie</x:v>
      </x:c>
      <x:c r="O56" t="str">
        <x:v>RAS</x:v>
      </x:c>
    </x:row>
    <x:row r="57" ht="15" hidden="0" customHeight="1">
      <x:c r="A57" t="str">
        <x:v>CMD-00056</x:v>
      </x:c>
      <x:c r="B57" s="38" t="n">
        <x:v>46171</x:v>
      </x:c>
      <x:c r="C57" t="str">
        <x:v>FOU-0011</x:v>
      </x:c>
      <x:c r="D57" t="str">
        <x:v>Concept Expert SARL</x:v>
      </x:c>
      <x:c r="E57" t="str">
        <x:v>Bureau</x:v>
      </x:c>
      <x:c r="F57" s="40" t="n">
        <x:v>2813.68</x:v>
      </x:c>
      <x:c r="G57" s="40" t="n">
        <x:v>20</x:v>
      </x:c>
      <x:c r="H57" s="40" t="n">
        <x:v>3376.42</x:v>
      </x:c>
      <x:c r="I57" t="str">
        <x:v>En retard</x:v>
      </x:c>
      <x:c r="J57" s="38" t="n">
        <x:v>46175</x:v>
      </x:c>
      <x:c r="K57" s="38" t="n">
        <x:v>46180</x:v>
      </x:c>
      <x:c r="L57" s="60" t="n">
        <x:f>K57-B57</x:f>
        <x:v>9</x:v>
      </x:c>
      <x:c r="M57" s="60" t="n">
        <x:f>K57-J57</x:f>
        <x:v>5</x:v>
      </x:c>
      <x:c r="N57" t="str">
        <x:v>Laura</x:v>
      </x:c>
      <x:c r="O57" t="str">
        <x:v>Contrôle qualité OK</x:v>
      </x:c>
    </x:row>
    <x:row r="58" ht="15" hidden="0" customHeight="1">
      <x:c r="A58" t="str">
        <x:v>CMD-00057</x:v>
      </x:c>
      <x:c r="B58" s="38" t="n">
        <x:v>46104</x:v>
      </x:c>
      <x:c r="C58" t="str">
        <x:v>FOU-0023</x:v>
      </x:c>
      <x:c r="D58" t="str">
        <x:v>France Concept SAS</x:v>
      </x:c>
      <x:c r="E58" t="str">
        <x:v>Marketing</x:v>
      </x:c>
      <x:c r="F58" s="40" t="n">
        <x:v>10697.3</x:v>
      </x:c>
      <x:c r="G58" s="40" t="n">
        <x:v>20</x:v>
      </x:c>
      <x:c r="H58" s="40" t="n">
        <x:v>12836.76</x:v>
      </x:c>
      <x:c r="I58" t="str">
        <x:v>En retard</x:v>
      </x:c>
      <x:c r="J58" s="38" t="n">
        <x:v>46112</x:v>
      </x:c>
      <x:c r="K58" s="38" t="n">
        <x:v>46112</x:v>
      </x:c>
      <x:c r="L58" s="60" t="n">
        <x:f>K58-B58</x:f>
        <x:v>8</x:v>
      </x:c>
      <x:c r="M58" s="60" t="n">
        <x:f>K58-J58</x:f>
        <x:v>0</x:v>
      </x:c>
      <x:c r="N58" t="str">
        <x:v>Lucas</x:v>
      </x:c>
      <x:c r="O58" t="str">
        <x:v>Réclamation en cours</x:v>
      </x:c>
    </x:row>
    <x:row r="59" ht="15" hidden="0" customHeight="1">
      <x:c r="A59" t="str">
        <x:v>CMD-00058</x:v>
      </x:c>
      <x:c r="B59" s="38" t="n">
        <x:v>46055</x:v>
      </x:c>
      <x:c r="C59" t="str">
        <x:v>FOU-0012</x:v>
      </x:c>
      <x:c r="D59" t="str">
        <x:v>Global Plus SARL</x:v>
      </x:c>
      <x:c r="E59" t="str">
        <x:v>Alimentation</x:v>
      </x:c>
      <x:c r="F59" s="40" t="n">
        <x:v>7563.28</x:v>
      </x:c>
      <x:c r="G59" s="40" t="n">
        <x:v>20</x:v>
      </x:c>
      <x:c r="H59" s="40" t="n">
        <x:v>9075.94</x:v>
      </x:c>
      <x:c r="I59" t="str">
        <x:v>Annulée</x:v>
      </x:c>
      <x:c r="J59" s="38" t="n">
        <x:v>46061</x:v>
      </x:c>
      <x:c r="K59" s="38" t="n">
        <x:v>46063</x:v>
      </x:c>
      <x:c r="L59" s="60" t="n">
        <x:f>K59-B59</x:f>
        <x:v>8</x:v>
      </x:c>
      <x:c r="M59" s="60" t="n">
        <x:f>K59-J59</x:f>
        <x:v>2</x:v>
      </x:c>
      <x:c r="N59" t="str">
        <x:v>Nicolas</x:v>
      </x:c>
      <x:c r="O59" t="str">
        <x:v>Réclamation en cours</x:v>
      </x:c>
    </x:row>
    <x:row r="60" ht="15" hidden="0" customHeight="1">
      <x:c r="A60" t="str">
        <x:v>CMD-00059</x:v>
      </x:c>
      <x:c r="B60" s="38" t="n">
        <x:v>46090</x:v>
      </x:c>
      <x:c r="C60" t="str">
        <x:v>FOU-0157</x:v>
      </x:c>
      <x:c r="D60" t="str">
        <x:v>Global Services Groupe</x:v>
      </x:c>
      <x:c r="E60" t="str">
        <x:v>Alimentation</x:v>
      </x:c>
      <x:c r="F60" s="40" t="n">
        <x:v>7827.04</x:v>
      </x:c>
      <x:c r="G60" s="40" t="n">
        <x:v>20</x:v>
      </x:c>
      <x:c r="H60" s="40" t="n">
        <x:v>9392.45</x:v>
      </x:c>
      <x:c r="I60" t="str">
        <x:v>En retard</x:v>
      </x:c>
      <x:c r="J60" s="38" t="n">
        <x:v>46098</x:v>
      </x:c>
      <x:c r="K60" s="38" t="n">
        <x:v>46098</x:v>
      </x:c>
      <x:c r="L60" s="60" t="n">
        <x:f>K60-B60</x:f>
        <x:v>8</x:v>
      </x:c>
      <x:c r="M60" s="60" t="n">
        <x:f>K60-J60</x:f>
        <x:v>0</x:v>
      </x:c>
      <x:c r="N60" t="str">
        <x:v>Maxime</x:v>
      </x:c>
      <x:c r="O60" t="str">
        <x:v>Contrôle qualité OK</x:v>
      </x:c>
    </x:row>
    <x:row r="61" ht="15" hidden="0" customHeight="1">
      <x:c r="A61" t="str">
        <x:v>CMD-00060</x:v>
      </x:c>
      <x:c r="B61" s="38" t="n">
        <x:v>46191</x:v>
      </x:c>
      <x:c r="C61" t="str">
        <x:v>FOU-0143</x:v>
      </x:c>
      <x:c r="D61" t="str">
        <x:v>Expert Services SA</x:v>
      </x:c>
      <x:c r="E61" t="str">
        <x:v>Alimentation</x:v>
      </x:c>
      <x:c r="F61" s="40" t="n">
        <x:v>9604.29</x:v>
      </x:c>
      <x:c r="G61" s="40" t="n">
        <x:v>20</x:v>
      </x:c>
      <x:c r="H61" s="40" t="n">
        <x:v>11525.15</x:v>
      </x:c>
      <x:c r="I61" t="str">
        <x:v>En cours</x:v>
      </x:c>
      <x:c r="J61" s="38" t="n">
        <x:v>46200</x:v>
      </x:c>
      <x:c r="K61" s="38" t="n">
        <x:v>46198</x:v>
      </x:c>
      <x:c r="L61" s="60" t="n">
        <x:f>K61-B61</x:f>
        <x:v>7</x:v>
      </x:c>
      <x:c r="M61" s="60" t="n">
        <x:f>K61-J61</x:f>
        <x:v>-2</x:v>
      </x:c>
      <x:c r="N61" t="str">
        <x:v>Marie</x:v>
      </x:c>
      <x:c r="O61" t="str">
        <x:v>Livraison conforme</x:v>
      </x:c>
    </x:row>
    <x:row r="62" ht="15" hidden="0" customHeight="1">
      <x:c r="A62" t="str">
        <x:v>CMD-00061</x:v>
      </x:c>
      <x:c r="B62" s="38" t="n">
        <x:v>46069</x:v>
      </x:c>
      <x:c r="C62" t="str">
        <x:v>FOU-0059</x:v>
      </x:c>
      <x:c r="D62" t="str">
        <x:v>Services Concept SARL</x:v>
      </x:c>
      <x:c r="E62" t="str">
        <x:v>Impression</x:v>
      </x:c>
      <x:c r="F62" s="40" t="n">
        <x:v>682.55</x:v>
      </x:c>
      <x:c r="G62" s="40" t="n">
        <x:v>20</x:v>
      </x:c>
      <x:c r="H62" s="40" t="n">
        <x:v>819.06</x:v>
      </x:c>
      <x:c r="I62" t="str">
        <x:v>Annulée</x:v>
      </x:c>
      <x:c r="J62" s="38" t="n">
        <x:v>46075</x:v>
      </x:c>
      <x:c r="K62" s="38" t="n">
        <x:v>46075</x:v>
      </x:c>
      <x:c r="L62" s="60" t="n">
        <x:f>K62-B62</x:f>
        <x:v>6</x:v>
      </x:c>
      <x:c r="M62" s="60" t="n">
        <x:f>K62-J62</x:f>
        <x:v>0</x:v>
      </x:c>
      <x:c r="N62" t="str">
        <x:v>Hugo</x:v>
      </x:c>
      <x:c r="O62" t="str">
        <x:v>Livraison conforme</x:v>
      </x:c>
    </x:row>
    <x:row r="63" ht="15" hidden="0" customHeight="1">
      <x:c r="A63" t="str">
        <x:v>CMD-00062</x:v>
      </x:c>
      <x:c r="B63" s="38" t="n">
        <x:v>46033</x:v>
      </x:c>
      <x:c r="C63" t="str">
        <x:v>FOU-0127</x:v>
      </x:c>
      <x:c r="D63" t="str">
        <x:v>Services Solutions SARL</x:v>
      </x:c>
      <x:c r="E63" t="str">
        <x:v>Mobilier</x:v>
      </x:c>
      <x:c r="F63" s="40" t="n">
        <x:v>6706.57</x:v>
      </x:c>
      <x:c r="G63" s="40" t="n">
        <x:v>20</x:v>
      </x:c>
      <x:c r="H63" s="40" t="n">
        <x:v>8047.88</x:v>
      </x:c>
      <x:c r="I63" t="str">
        <x:v>Annulée</x:v>
      </x:c>
      <x:c r="J63" s="38" t="n">
        <x:v>46043</x:v>
      </x:c>
      <x:c r="K63" s="38" t="n">
        <x:v>46048</x:v>
      </x:c>
      <x:c r="L63" s="60" t="n">
        <x:f>K63-B63</x:f>
        <x:v>15</x:v>
      </x:c>
      <x:c r="M63" s="60" t="n">
        <x:f>K63-J63</x:f>
        <x:v>5</x:v>
      </x:c>
      <x:c r="N63" t="str">
        <x:v>Maxime</x:v>
      </x:c>
      <x:c r="O63" t="str">
        <x:v>Livraison conforme</x:v>
      </x:c>
    </x:row>
    <x:row r="64" ht="15" hidden="0" customHeight="1">
      <x:c r="A64" t="str">
        <x:v>CMD-00063</x:v>
      </x:c>
      <x:c r="B64" s="38" t="n">
        <x:v>46060</x:v>
      </x:c>
      <x:c r="C64" t="str">
        <x:v>FOU-0185</x:v>
      </x:c>
      <x:c r="D64" t="str">
        <x:v>Technic Market Groupe</x:v>
      </x:c>
      <x:c r="E64" t="str">
        <x:v>Informatique</x:v>
      </x:c>
      <x:c r="F64" s="40" t="n">
        <x:v>1986.27</x:v>
      </x:c>
      <x:c r="G64" s="40" t="n">
        <x:v>20</x:v>
      </x:c>
      <x:c r="H64" s="40" t="n">
        <x:v>2383.52</x:v>
      </x:c>
      <x:c r="I64" t="str">
        <x:v>En retard</x:v>
      </x:c>
      <x:c r="J64" s="38" t="n">
        <x:v>46063</x:v>
      </x:c>
      <x:c r="K64" s="38" t="n">
        <x:v>46063</x:v>
      </x:c>
      <x:c r="L64" s="60" t="n">
        <x:f>K64-B64</x:f>
        <x:v>3</x:v>
      </x:c>
      <x:c r="M64" s="60" t="n">
        <x:f>K64-J64</x:f>
        <x:v>0</x:v>
      </x:c>
      <x:c r="N64" t="str">
        <x:v>Thomas</x:v>
      </x:c>
      <x:c r="O64" t="str">
        <x:v>Contrôle qualité OK</x:v>
      </x:c>
    </x:row>
    <x:row r="65" ht="15" hidden="0" customHeight="1">
      <x:c r="A65" t="str">
        <x:v>CMD-00064</x:v>
      </x:c>
      <x:c r="B65" s="38" t="n">
        <x:v>46153</x:v>
      </x:c>
      <x:c r="C65" t="str">
        <x:v>FOU-0192</x:v>
      </x:c>
      <x:c r="D65" t="str">
        <x:v>Concept Expert SAS</x:v>
      </x:c>
      <x:c r="E65" t="str">
        <x:v>Textile</x:v>
      </x:c>
      <x:c r="F65" s="40" t="n">
        <x:v>12365.19</x:v>
      </x:c>
      <x:c r="G65" s="40" t="n">
        <x:v>20</x:v>
      </x:c>
      <x:c r="H65" s="40" t="n">
        <x:v>14838.23</x:v>
      </x:c>
      <x:c r="I65" t="str">
        <x:v>En cours</x:v>
      </x:c>
      <x:c r="J65" s="38" t="n">
        <x:v>46158</x:v>
      </x:c>
      <x:c r="K65" s="38" t="n">
        <x:v>46156</x:v>
      </x:c>
      <x:c r="L65" s="60" t="n">
        <x:f>K65-B65</x:f>
        <x:v>3</x:v>
      </x:c>
      <x:c r="M65" s="60" t="n">
        <x:f>K65-J65</x:f>
        <x:v>-2</x:v>
      </x:c>
      <x:c r="N65" t="str">
        <x:v>Hugo</x:v>
      </x:c>
      <x:c r="O65" t="str">
        <x:v>Livraison conforme</x:v>
      </x:c>
    </x:row>
    <x:row r="66" ht="15" hidden="0" customHeight="1">
      <x:c r="A66" t="str">
        <x:v>CMD-00065</x:v>
      </x:c>
      <x:c r="B66" s="38" t="n">
        <x:v>46150</x:v>
      </x:c>
      <x:c r="C66" t="str">
        <x:v>FOU-0064</x:v>
      </x:c>
      <x:c r="D66" t="str">
        <x:v>Concept Pro SAS</x:v>
      </x:c>
      <x:c r="E66" t="str">
        <x:v>Textile</x:v>
      </x:c>
      <x:c r="F66" s="40" t="n">
        <x:v>10202.09</x:v>
      </x:c>
      <x:c r="G66" s="40" t="n">
        <x:v>20</x:v>
      </x:c>
      <x:c r="H66" s="40" t="n">
        <x:v>12242.51</x:v>
      </x:c>
      <x:c r="I66" t="str">
        <x:v>En retard</x:v>
      </x:c>
      <x:c r="J66" s="38" t="n">
        <x:v>46157</x:v>
      </x:c>
      <x:c r="K66" s="38" t="n">
        <x:v>46155</x:v>
      </x:c>
      <x:c r="L66" s="60" t="n">
        <x:f>K66-B66</x:f>
        <x:v>5</x:v>
      </x:c>
      <x:c r="M66" s="60" t="n">
        <x:f>K66-J66</x:f>
        <x:v>-2</x:v>
      </x:c>
      <x:c r="N66" t="str">
        <x:v>Lucas</x:v>
      </x:c>
      <x:c r="O66" t="str">
        <x:v>Commande partielle</x:v>
      </x:c>
    </x:row>
    <x:row r="67" ht="15" hidden="0" customHeight="1">
      <x:c r="A67" t="str">
        <x:v>CMD-00066</x:v>
      </x:c>
      <x:c r="B67" s="38" t="n">
        <x:v>46174</x:v>
      </x:c>
      <x:c r="C67" t="str">
        <x:v>FOU-0096</x:v>
      </x:c>
      <x:c r="D67" t="str">
        <x:v>Market Logistique Groupe</x:v>
      </x:c>
      <x:c r="E67" t="str">
        <x:v>Alimentation</x:v>
      </x:c>
      <x:c r="F67" s="40" t="n">
        <x:v>13947.85</x:v>
      </x:c>
      <x:c r="G67" s="40" t="n">
        <x:v>20</x:v>
      </x:c>
      <x:c r="H67" s="40" t="n">
        <x:v>16737.42</x:v>
      </x:c>
      <x:c r="I67" t="str">
        <x:v>En cours</x:v>
      </x:c>
      <x:c r="J67" s="38" t="n">
        <x:v>46177</x:v>
      </x:c>
      <x:c r="K67" s="38" t="n">
        <x:v>46179</x:v>
      </x:c>
      <x:c r="L67" s="60" t="n">
        <x:f>K67-B67</x:f>
        <x:v>5</x:v>
      </x:c>
      <x:c r="M67" s="60" t="n">
        <x:f>K67-J67</x:f>
        <x:v>2</x:v>
      </x:c>
      <x:c r="N67" t="str">
        <x:v>Julien</x:v>
      </x:c>
      <x:c r="O67" t="str">
        <x:v>Livraison conforme</x:v>
      </x:c>
    </x:row>
    <x:row r="68" ht="15" hidden="0" customHeight="1">
      <x:c r="A68" t="str">
        <x:v>CMD-00067</x:v>
      </x:c>
      <x:c r="B68" s="38" t="n">
        <x:v>46191</x:v>
      </x:c>
      <x:c r="C68" t="str">
        <x:v>FOU-0118</x:v>
      </x:c>
      <x:c r="D68" t="str">
        <x:v>Direct Office SAS</x:v>
      </x:c>
      <x:c r="E68" t="str">
        <x:v>Nettoyage</x:v>
      </x:c>
      <x:c r="F68" s="40" t="n">
        <x:v>7275.85</x:v>
      </x:c>
      <x:c r="G68" s="40" t="n">
        <x:v>20</x:v>
      </x:c>
      <x:c r="H68" s="40" t="n">
        <x:v>8731.02</x:v>
      </x:c>
      <x:c r="I68" t="str">
        <x:v>En retard</x:v>
      </x:c>
      <x:c r="J68" s="38" t="n">
        <x:v>46197</x:v>
      </x:c>
      <x:c r="K68" s="38" t="n">
        <x:v>46195</x:v>
      </x:c>
      <x:c r="L68" s="60" t="n">
        <x:f>K68-B68</x:f>
        <x:v>4</x:v>
      </x:c>
      <x:c r="M68" s="60" t="n">
        <x:f>K68-J68</x:f>
        <x:v>-2</x:v>
      </x:c>
      <x:c r="N68" t="str">
        <x:v>Sophie</x:v>
      </x:c>
      <x:c r="O68" t="str">
        <x:v>RAS</x:v>
      </x:c>
    </x:row>
    <x:row r="69" ht="15" hidden="0" customHeight="1">
      <x:c r="A69" t="str">
        <x:v>CMD-00068</x:v>
      </x:c>
      <x:c r="B69" s="38" t="n">
        <x:v>46106</x:v>
      </x:c>
      <x:c r="C69" t="str">
        <x:v>FOU-0116</x:v>
      </x:c>
      <x:c r="D69" t="str">
        <x:v>Global Plus Groupe</x:v>
      </x:c>
      <x:c r="E69" t="str">
        <x:v>Maintenance</x:v>
      </x:c>
      <x:c r="F69" s="40" t="n">
        <x:v>14219.16</x:v>
      </x:c>
      <x:c r="G69" s="40" t="n">
        <x:v>20</x:v>
      </x:c>
      <x:c r="H69" s="40" t="n">
        <x:v>17062.99</x:v>
      </x:c>
      <x:c r="I69" t="str">
        <x:v>Livrée</x:v>
      </x:c>
      <x:c r="J69" s="38" t="n">
        <x:v>46110</x:v>
      </x:c>
      <x:c r="K69" s="38" t="n">
        <x:v>46110</x:v>
      </x:c>
      <x:c r="L69" s="60" t="n">
        <x:f>K69-B69</x:f>
        <x:v>4</x:v>
      </x:c>
      <x:c r="M69" s="60" t="n">
        <x:f>K69-J69</x:f>
        <x:v>0</x:v>
      </x:c>
      <x:c r="N69" t="str">
        <x:v>Nicolas</x:v>
      </x:c>
      <x:c r="O69" t="str">
        <x:v>Réclamation en cours</x:v>
      </x:c>
    </x:row>
    <x:row r="70" ht="15" hidden="0" customHeight="1">
      <x:c r="A70" t="str">
        <x:v>CMD-00069</x:v>
      </x:c>
      <x:c r="B70" s="38" t="n">
        <x:v>46041</x:v>
      </x:c>
      <x:c r="C70" t="str">
        <x:v>FOU-0015</x:v>
      </x:c>
      <x:c r="D70" t="str">
        <x:v>Global Services SA</x:v>
      </x:c>
      <x:c r="E70" t="str">
        <x:v>Emballage</x:v>
      </x:c>
      <x:c r="F70" s="40" t="n">
        <x:v>8275.27</x:v>
      </x:c>
      <x:c r="G70" s="40" t="n">
        <x:v>20</x:v>
      </x:c>
      <x:c r="H70" s="40" t="n">
        <x:v>9930.32</x:v>
      </x:c>
      <x:c r="I70" t="str">
        <x:v>Annulée</x:v>
      </x:c>
      <x:c r="J70" s="38" t="n">
        <x:v>46049</x:v>
      </x:c>
      <x:c r="K70" s="38" t="n">
        <x:v>46048</x:v>
      </x:c>
      <x:c r="L70" s="60" t="n">
        <x:f>K70-B70</x:f>
        <x:v>7</x:v>
      </x:c>
      <x:c r="M70" s="60" t="n">
        <x:f>K70-J70</x:f>
        <x:v>-1</x:v>
      </x:c>
      <x:c r="N70" t="str">
        <x:v>Claire</x:v>
      </x:c>
      <x:c r="O70" t="str">
        <x:v>Contrôle qualité OK</x:v>
      </x:c>
    </x:row>
    <x:row r="71" ht="15" hidden="0" customHeight="1">
      <x:c r="A71" t="str">
        <x:v>CMD-00070</x:v>
      </x:c>
      <x:c r="B71" s="38" t="n">
        <x:v>46125</x:v>
      </x:c>
      <x:c r="C71" t="str">
        <x:v>FOU-0062</x:v>
      </x:c>
      <x:c r="D71" t="str">
        <x:v>Direct Plus SARL</x:v>
      </x:c>
      <x:c r="E71" t="str">
        <x:v>Nettoyage</x:v>
      </x:c>
      <x:c r="F71" s="40" t="n">
        <x:v>1474.45</x:v>
      </x:c>
      <x:c r="G71" s="40" t="n">
        <x:v>20</x:v>
      </x:c>
      <x:c r="H71" s="40" t="n">
        <x:v>1769.34</x:v>
      </x:c>
      <x:c r="I71" t="str">
        <x:v>Annulée</x:v>
      </x:c>
      <x:c r="J71" s="38" t="n">
        <x:v>46130</x:v>
      </x:c>
      <x:c r="K71" s="38" t="n">
        <x:v>46130</x:v>
      </x:c>
      <x:c r="L71" s="60" t="n">
        <x:f>K71-B71</x:f>
        <x:v>5</x:v>
      </x:c>
      <x:c r="M71" s="60" t="n">
        <x:f>K71-J71</x:f>
        <x:v>0</x:v>
      </x:c>
      <x:c r="N71" t="str">
        <x:v>Manon</x:v>
      </x:c>
      <x:c r="O71" t="str">
        <x:v>Réclamation en cours</x:v>
      </x:c>
    </x:row>
    <x:row r="72" ht="15" hidden="0" customHeight="1">
      <x:c r="A72" t="str">
        <x:v>CMD-00071</x:v>
      </x:c>
      <x:c r="B72" s="38" t="n">
        <x:v>46190</x:v>
      </x:c>
      <x:c r="C72" t="str">
        <x:v>FOU-0166</x:v>
      </x:c>
      <x:c r="D72" t="str">
        <x:v>Solutions Services SARL</x:v>
      </x:c>
      <x:c r="E72" t="str">
        <x:v>Électronique</x:v>
      </x:c>
      <x:c r="F72" s="40" t="n">
        <x:v>2438.9</x:v>
      </x:c>
      <x:c r="G72" s="40" t="n">
        <x:v>20</x:v>
      </x:c>
      <x:c r="H72" s="40" t="n">
        <x:v>2926.68</x:v>
      </x:c>
      <x:c r="I72" t="str">
        <x:v>Annulée</x:v>
      </x:c>
      <x:c r="J72" s="38" t="n">
        <x:v>46196</x:v>
      </x:c>
      <x:c r="K72" s="38" t="n">
        <x:v>46201</x:v>
      </x:c>
      <x:c r="L72" s="60" t="n">
        <x:f>K72-B72</x:f>
        <x:v>11</x:v>
      </x:c>
      <x:c r="M72" s="60" t="n">
        <x:f>K72-J72</x:f>
        <x:v>5</x:v>
      </x:c>
      <x:c r="N72" t="str">
        <x:v>Nicolas</x:v>
      </x:c>
      <x:c r="O72" t="str">
        <x:v>RAS</x:v>
      </x:c>
    </x:row>
    <x:row r="73" ht="15" hidden="0" customHeight="1">
      <x:c r="A73" t="str">
        <x:v>CMD-00072</x:v>
      </x:c>
      <x:c r="B73" s="38" t="n">
        <x:v>46114</x:v>
      </x:c>
      <x:c r="C73" t="str">
        <x:v>FOU-0034</x:v>
      </x:c>
      <x:c r="D73" t="str">
        <x:v>Services Services SAS</x:v>
      </x:c>
      <x:c r="E73" t="str">
        <x:v>Maintenance</x:v>
      </x:c>
      <x:c r="F73" s="40" t="n">
        <x:v>10032.98</x:v>
      </x:c>
      <x:c r="G73" s="40" t="n">
        <x:v>20</x:v>
      </x:c>
      <x:c r="H73" s="40" t="n">
        <x:v>12039.58</x:v>
      </x:c>
      <x:c r="I73" t="str">
        <x:v>Annulée</x:v>
      </x:c>
      <x:c r="J73" s="38" t="n">
        <x:v>46121</x:v>
      </x:c>
      <x:c r="K73" s="38" t="n">
        <x:v>46121</x:v>
      </x:c>
      <x:c r="L73" s="60" t="n">
        <x:f>K73-B73</x:f>
        <x:v>7</x:v>
      </x:c>
      <x:c r="M73" s="60" t="n">
        <x:f>K73-J73</x:f>
        <x:v>0</x:v>
      </x:c>
      <x:c r="N73" t="str">
        <x:v>Laura</x:v>
      </x:c>
      <x:c r="O73" t="str">
        <x:v>Commande partielle</x:v>
      </x:c>
    </x:row>
    <x:row r="74" ht="15" hidden="0" customHeight="1">
      <x:c r="A74" t="str">
        <x:v>CMD-00073</x:v>
      </x:c>
      <x:c r="B74" s="38" t="n">
        <x:v>46091</x:v>
      </x:c>
      <x:c r="C74" t="str">
        <x:v>FOU-0122</x:v>
      </x:c>
      <x:c r="D74" t="str">
        <x:v>Plus Concept SAS</x:v>
      </x:c>
      <x:c r="E74" t="str">
        <x:v>Impression</x:v>
      </x:c>
      <x:c r="F74" s="40" t="n">
        <x:v>8511.4</x:v>
      </x:c>
      <x:c r="G74" s="40" t="n">
        <x:v>20</x:v>
      </x:c>
      <x:c r="H74" s="40" t="n">
        <x:v>10213.68</x:v>
      </x:c>
      <x:c r="I74" t="str">
        <x:v>Annulée</x:v>
      </x:c>
      <x:c r="J74" s="38" t="n">
        <x:v>46099</x:v>
      </x:c>
      <x:c r="K74" s="38" t="n">
        <x:v>46098</x:v>
      </x:c>
      <x:c r="L74" s="60" t="n">
        <x:f>K74-B74</x:f>
        <x:v>7</x:v>
      </x:c>
      <x:c r="M74" s="60" t="n">
        <x:f>K74-J74</x:f>
        <x:v>-1</x:v>
      </x:c>
      <x:c r="N74" t="str">
        <x:v>Pierre</x:v>
      </x:c>
      <x:c r="O74" t="str">
        <x:v>RAS</x:v>
      </x:c>
    </x:row>
    <x:row r="75" ht="15" hidden="0" customHeight="1">
      <x:c r="A75" t="str">
        <x:v>CMD-00074</x:v>
      </x:c>
      <x:c r="B75" s="38" t="n">
        <x:v>46134</x:v>
      </x:c>
      <x:c r="C75" t="str">
        <x:v>FOU-0048</x:v>
      </x:c>
      <x:c r="D75" t="str">
        <x:v>Market Technic SA</x:v>
      </x:c>
      <x:c r="E75" t="str">
        <x:v>Logistique</x:v>
      </x:c>
      <x:c r="F75" s="40" t="n">
        <x:v>9515.69</x:v>
      </x:c>
      <x:c r="G75" s="40" t="n">
        <x:v>20</x:v>
      </x:c>
      <x:c r="H75" s="40" t="n">
        <x:v>11418.83</x:v>
      </x:c>
      <x:c r="I75" t="str">
        <x:v>En retard</x:v>
      </x:c>
      <x:c r="J75" s="38" t="n">
        <x:v>46137</x:v>
      </x:c>
      <x:c r="K75" s="38" t="n">
        <x:v>46135</x:v>
      </x:c>
      <x:c r="L75" s="60" t="n">
        <x:f>K75-B75</x:f>
        <x:v>1</x:v>
      </x:c>
      <x:c r="M75" s="60" t="n">
        <x:f>K75-J75</x:f>
        <x:v>-2</x:v>
      </x:c>
      <x:c r="N75" t="str">
        <x:v>Laura</x:v>
      </x:c>
      <x:c r="O75" t="str">
        <x:v>Contrôle qualité OK</x:v>
      </x:c>
    </x:row>
    <x:row r="76" ht="15" hidden="0" customHeight="1">
      <x:c r="A76" t="str">
        <x:v>CMD-00075</x:v>
      </x:c>
      <x:c r="B76" s="38" t="n">
        <x:v>46062</x:v>
      </x:c>
      <x:c r="C76" t="str">
        <x:v>FOU-0166</x:v>
      </x:c>
      <x:c r="D76" t="str">
        <x:v>Solutions Services SARL</x:v>
      </x:c>
      <x:c r="E76" t="str">
        <x:v>Électronique</x:v>
      </x:c>
      <x:c r="F76" s="40" t="n">
        <x:v>13970.41</x:v>
      </x:c>
      <x:c r="G76" s="40" t="n">
        <x:v>20</x:v>
      </x:c>
      <x:c r="H76" s="40" t="n">
        <x:v>16764.49</x:v>
      </x:c>
      <x:c r="I76" t="str">
        <x:v>En retard</x:v>
      </x:c>
      <x:c r="J76" s="38" t="n">
        <x:v>46072</x:v>
      </x:c>
      <x:c r="K76" s="38" t="n">
        <x:v>46071</x:v>
      </x:c>
      <x:c r="L76" s="60" t="n">
        <x:f>K76-B76</x:f>
        <x:v>9</x:v>
      </x:c>
      <x:c r="M76" s="60" t="n">
        <x:f>K76-J76</x:f>
        <x:v>-1</x:v>
      </x:c>
      <x:c r="N76" t="str">
        <x:v>Laura</x:v>
      </x:c>
      <x:c r="O76" t="str">
        <x:v>Commande partielle</x:v>
      </x:c>
    </x:row>
    <x:row r="77" ht="15" hidden="0" customHeight="1">
      <x:c r="A77" t="str">
        <x:v>CMD-00076</x:v>
      </x:c>
      <x:c r="B77" s="38" t="n">
        <x:v>46145</x:v>
      </x:c>
      <x:c r="C77" t="str">
        <x:v>FOU-0021</x:v>
      </x:c>
      <x:c r="D77" t="str">
        <x:v>Plus Direct Groupe</x:v>
      </x:c>
      <x:c r="E77" t="str">
        <x:v>Marketing</x:v>
      </x:c>
      <x:c r="F77" s="40" t="n">
        <x:v>4610.84</x:v>
      </x:c>
      <x:c r="G77" s="40" t="n">
        <x:v>20</x:v>
      </x:c>
      <x:c r="H77" s="40" t="n">
        <x:v>5533.01</x:v>
      </x:c>
      <x:c r="I77" t="str">
        <x:v>En cours</x:v>
      </x:c>
      <x:c r="J77" s="38" t="n">
        <x:v>46149</x:v>
      </x:c>
      <x:c r="K77" s="38" t="n">
        <x:v>46150</x:v>
      </x:c>
      <x:c r="L77" s="60" t="n">
        <x:f>K77-B77</x:f>
        <x:v>5</x:v>
      </x:c>
      <x:c r="M77" s="60" t="n">
        <x:f>K77-J77</x:f>
        <x:v>1</x:v>
      </x:c>
      <x:c r="N77" t="str">
        <x:v>Hugo</x:v>
      </x:c>
      <x:c r="O77" t="str">
        <x:v>Réclamation en cours</x:v>
      </x:c>
    </x:row>
    <x:row r="78" ht="15" hidden="0" customHeight="1">
      <x:c r="A78" t="str">
        <x:v>CMD-00077</x:v>
      </x:c>
      <x:c r="B78" s="38" t="n">
        <x:v>46035</x:v>
      </x:c>
      <x:c r="C78" t="str">
        <x:v>FOU-0146</x:v>
      </x:c>
      <x:c r="D78" t="str">
        <x:v>Services Office SAS</x:v>
      </x:c>
      <x:c r="E78" t="str">
        <x:v>Marketing</x:v>
      </x:c>
      <x:c r="F78" s="40" t="n">
        <x:v>8332.27</x:v>
      </x:c>
      <x:c r="G78" s="40" t="n">
        <x:v>20</x:v>
      </x:c>
      <x:c r="H78" s="40" t="n">
        <x:v>9998.72</x:v>
      </x:c>
      <x:c r="I78" t="str">
        <x:v>Annulée</x:v>
      </x:c>
      <x:c r="J78" s="38" t="n">
        <x:v>46037</x:v>
      </x:c>
      <x:c r="K78" s="38" t="n">
        <x:v>46036</x:v>
      </x:c>
      <x:c r="L78" s="60" t="n">
        <x:f>K78-B78</x:f>
        <x:v>1</x:v>
      </x:c>
      <x:c r="M78" s="60" t="n">
        <x:f>K78-J78</x:f>
        <x:v>-1</x:v>
      </x:c>
      <x:c r="N78" t="str">
        <x:v>Hugo</x:v>
      </x:c>
      <x:c r="O78" t="str">
        <x:v>Livraison conforme</x:v>
      </x:c>
    </x:row>
    <x:row r="79" ht="15" hidden="0" customHeight="1">
      <x:c r="A79" t="str">
        <x:v>CMD-00078</x:v>
      </x:c>
      <x:c r="B79" s="38" t="n">
        <x:v>46192</x:v>
      </x:c>
      <x:c r="C79" t="str">
        <x:v>FOU-0119</x:v>
      </x:c>
      <x:c r="D79" t="str">
        <x:v>Office Office SA</x:v>
      </x:c>
      <x:c r="E79" t="str">
        <x:v>Bureau</x:v>
      </x:c>
      <x:c r="F79" s="40" t="n">
        <x:v>10846.6</x:v>
      </x:c>
      <x:c r="G79" s="40" t="n">
        <x:v>20</x:v>
      </x:c>
      <x:c r="H79" s="40" t="n">
        <x:v>13015.92</x:v>
      </x:c>
      <x:c r="I79" t="str">
        <x:v>En retard</x:v>
      </x:c>
      <x:c r="J79" s="38" t="n">
        <x:v>46198</x:v>
      </x:c>
      <x:c r="K79" s="38" t="n">
        <x:v>46200</x:v>
      </x:c>
      <x:c r="L79" s="60" t="n">
        <x:f>K79-B79</x:f>
        <x:v>8</x:v>
      </x:c>
      <x:c r="M79" s="60" t="n">
        <x:f>K79-J79</x:f>
        <x:v>2</x:v>
      </x:c>
      <x:c r="N79" t="str">
        <x:v>Camille</x:v>
      </x:c>
      <x:c r="O79" t="str">
        <x:v>RAS</x:v>
      </x:c>
    </x:row>
    <x:row r="80" ht="15" hidden="0" customHeight="1">
      <x:c r="A80" t="str">
        <x:v>CMD-00079</x:v>
      </x:c>
      <x:c r="B80" s="38" t="n">
        <x:v>46052</x:v>
      </x:c>
      <x:c r="C80" t="str">
        <x:v>FOU-0005</x:v>
      </x:c>
      <x:c r="D80" t="str">
        <x:v>Services France SARL</x:v>
      </x:c>
      <x:c r="E80" t="str">
        <x:v>Logistique</x:v>
      </x:c>
      <x:c r="F80" s="40" t="n">
        <x:v>11146.67</x:v>
      </x:c>
      <x:c r="G80" s="40" t="n">
        <x:v>20</x:v>
      </x:c>
      <x:c r="H80" s="40" t="n">
        <x:v>13376</x:v>
      </x:c>
      <x:c r="I80" t="str">
        <x:v>En cours</x:v>
      </x:c>
      <x:c r="J80" s="38" t="n">
        <x:v>46061</x:v>
      </x:c>
      <x:c r="K80" s="38" t="n">
        <x:v>46061</x:v>
      </x:c>
      <x:c r="L80" s="60" t="n">
        <x:f>K80-B80</x:f>
        <x:v>9</x:v>
      </x:c>
      <x:c r="M80" s="60" t="n">
        <x:f>K80-J80</x:f>
        <x:v>0</x:v>
      </x:c>
      <x:c r="N80" t="str">
        <x:v>Manon</x:v>
      </x:c>
      <x:c r="O80" t="str">
        <x:v>Livraison conforme</x:v>
      </x:c>
    </x:row>
    <x:row r="81" ht="15" hidden="0" customHeight="1">
      <x:c r="A81" t="str">
        <x:v>CMD-00080</x:v>
      </x:c>
      <x:c r="B81" s="38" t="n">
        <x:v>46129</x:v>
      </x:c>
      <x:c r="C81" t="str">
        <x:v>FOU-0022</x:v>
      </x:c>
      <x:c r="D81" t="str">
        <x:v>Services Solutions SARL</x:v>
      </x:c>
      <x:c r="E81" t="str">
        <x:v>Logistique</x:v>
      </x:c>
      <x:c r="F81" s="40" t="n">
        <x:v>13169.82</x:v>
      </x:c>
      <x:c r="G81" s="40" t="n">
        <x:v>20</x:v>
      </x:c>
      <x:c r="H81" s="40" t="n">
        <x:v>15803.78</x:v>
      </x:c>
      <x:c r="I81" t="str">
        <x:v>Annulée</x:v>
      </x:c>
      <x:c r="J81" s="38" t="n">
        <x:v>46135</x:v>
      </x:c>
      <x:c r="K81" s="38" t="n">
        <x:v>46137</x:v>
      </x:c>
      <x:c r="L81" s="60" t="n">
        <x:f>K81-B81</x:f>
        <x:v>8</x:v>
      </x:c>
      <x:c r="M81" s="60" t="n">
        <x:f>K81-J81</x:f>
        <x:v>2</x:v>
      </x:c>
      <x:c r="N81" t="str">
        <x:v>Laura</x:v>
      </x:c>
      <x:c r="O81" t="str">
        <x:v>RAS</x:v>
      </x:c>
    </x:row>
    <x:row r="82" ht="15" hidden="0" customHeight="1">
      <x:c r="A82" t="str">
        <x:v>CMD-00081</x:v>
      </x:c>
      <x:c r="B82" s="38" t="n">
        <x:v>46110</x:v>
      </x:c>
      <x:c r="C82" t="str">
        <x:v>FOU-0068</x:v>
      </x:c>
      <x:c r="D82" t="str">
        <x:v>Concept Plus SARL</x:v>
      </x:c>
      <x:c r="E82" t="str">
        <x:v>Impression</x:v>
      </x:c>
      <x:c r="F82" s="40" t="n">
        <x:v>14505.79</x:v>
      </x:c>
      <x:c r="G82" s="40" t="n">
        <x:v>20</x:v>
      </x:c>
      <x:c r="H82" s="40" t="n">
        <x:v>17406.95</x:v>
      </x:c>
      <x:c r="I82" t="str">
        <x:v>En cours</x:v>
      </x:c>
      <x:c r="J82" s="38" t="n">
        <x:v>46114</x:v>
      </x:c>
      <x:c r="K82" s="38" t="n">
        <x:v>46114</x:v>
      </x:c>
      <x:c r="L82" s="60" t="n">
        <x:f>K82-B82</x:f>
        <x:v>4</x:v>
      </x:c>
      <x:c r="M82" s="60" t="n">
        <x:f>K82-J82</x:f>
        <x:v>0</x:v>
      </x:c>
      <x:c r="N82" t="str">
        <x:v>Camille</x:v>
      </x:c>
      <x:c r="O82" t="str">
        <x:v>RAS</x:v>
      </x:c>
    </x:row>
    <x:row r="83" ht="15" hidden="0" customHeight="1">
      <x:c r="A83" t="str">
        <x:v>CMD-00082</x:v>
      </x:c>
      <x:c r="B83" s="38" t="n">
        <x:v>46050</x:v>
      </x:c>
      <x:c r="C83" t="str">
        <x:v>FOU-0067</x:v>
      </x:c>
      <x:c r="D83" t="str">
        <x:v>Industries Global SARL</x:v>
      </x:c>
      <x:c r="E83" t="str">
        <x:v>Logistique</x:v>
      </x:c>
      <x:c r="F83" s="40" t="n">
        <x:v>6591.91</x:v>
      </x:c>
      <x:c r="G83" s="40" t="n">
        <x:v>20</x:v>
      </x:c>
      <x:c r="H83" s="40" t="n">
        <x:v>7910.29</x:v>
      </x:c>
      <x:c r="I83" t="str">
        <x:v>Annulée</x:v>
      </x:c>
      <x:c r="J83" s="38" t="n">
        <x:v>46052</x:v>
      </x:c>
      <x:c r="K83" s="38" t="n">
        <x:v>46050</x:v>
      </x:c>
      <x:c r="L83" s="60" t="n">
        <x:f>K83-B83</x:f>
        <x:v>0</x:v>
      </x:c>
      <x:c r="M83" s="60" t="n">
        <x:f>K83-J83</x:f>
        <x:v>-2</x:v>
      </x:c>
      <x:c r="N83" t="str">
        <x:v>Lucas</x:v>
      </x:c>
      <x:c r="O83" t="str">
        <x:v>Livraison conforme</x:v>
      </x:c>
    </x:row>
    <x:row r="84" ht="15" hidden="0" customHeight="1">
      <x:c r="A84" t="str">
        <x:v>CMD-00083</x:v>
      </x:c>
      <x:c r="B84" s="38" t="n">
        <x:v>46190</x:v>
      </x:c>
      <x:c r="C84" t="str">
        <x:v>FOU-0044</x:v>
      </x:c>
      <x:c r="D84" t="str">
        <x:v>Technic Technic SAS</x:v>
      </x:c>
      <x:c r="E84" t="str">
        <x:v>Informatique</x:v>
      </x:c>
      <x:c r="F84" s="40" t="n">
        <x:v>7235.23</x:v>
      </x:c>
      <x:c r="G84" s="40" t="n">
        <x:v>20</x:v>
      </x:c>
      <x:c r="H84" s="40" t="n">
        <x:v>8682.28</x:v>
      </x:c>
      <x:c r="I84" t="str">
        <x:v>En retard</x:v>
      </x:c>
      <x:c r="J84" s="38" t="n">
        <x:v>46198</x:v>
      </x:c>
      <x:c r="K84" s="38" t="n">
        <x:v>46203</x:v>
      </x:c>
      <x:c r="L84" s="60" t="n">
        <x:f>K84-B84</x:f>
        <x:v>13</x:v>
      </x:c>
      <x:c r="M84" s="60" t="n">
        <x:f>K84-J84</x:f>
        <x:v>5</x:v>
      </x:c>
      <x:c r="N84" t="str">
        <x:v>Pierre</x:v>
      </x:c>
      <x:c r="O84" t="str">
        <x:v>Commande partielle</x:v>
      </x:c>
    </x:row>
    <x:row r="85" ht="15" hidden="0" customHeight="1">
      <x:c r="A85" t="str">
        <x:v>CMD-00084</x:v>
      </x:c>
      <x:c r="B85" s="38" t="n">
        <x:v>46045</x:v>
      </x:c>
      <x:c r="C85" t="str">
        <x:v>FOU-0078</x:v>
      </x:c>
      <x:c r="D85" t="str">
        <x:v>France Plus SAS</x:v>
      </x:c>
      <x:c r="E85" t="str">
        <x:v>Emballage</x:v>
      </x:c>
      <x:c r="F85" s="40" t="n">
        <x:v>2007.58</x:v>
      </x:c>
      <x:c r="G85" s="40" t="n">
        <x:v>20</x:v>
      </x:c>
      <x:c r="H85" s="40" t="n">
        <x:v>2409.1</x:v>
      </x:c>
      <x:c r="I85" t="str">
        <x:v>Livrée</x:v>
      </x:c>
      <x:c r="J85" s="38" t="n">
        <x:v>46047</x:v>
      </x:c>
      <x:c r="K85" s="38" t="n">
        <x:v>46047</x:v>
      </x:c>
      <x:c r="L85" s="60" t="n">
        <x:f>K85-B85</x:f>
        <x:v>2</x:v>
      </x:c>
      <x:c r="M85" s="60" t="n">
        <x:f>K85-J85</x:f>
        <x:v>0</x:v>
      </x:c>
      <x:c r="N85" t="str">
        <x:v>Julien</x:v>
      </x:c>
      <x:c r="O85" t="str">
        <x:v>Contrôle qualité OK</x:v>
      </x:c>
    </x:row>
    <x:row r="86" ht="15" hidden="0" customHeight="1">
      <x:c r="A86" t="str">
        <x:v>CMD-00085</x:v>
      </x:c>
      <x:c r="B86" s="38" t="n">
        <x:v>46076</x:v>
      </x:c>
      <x:c r="C86" t="str">
        <x:v>FOU-0007</x:v>
      </x:c>
      <x:c r="D86" t="str">
        <x:v>Industries Office Groupe</x:v>
      </x:c>
      <x:c r="E86" t="str">
        <x:v>Logistique</x:v>
      </x:c>
      <x:c r="F86" s="40" t="n">
        <x:v>7294.59</x:v>
      </x:c>
      <x:c r="G86" s="40" t="n">
        <x:v>20</x:v>
      </x:c>
      <x:c r="H86" s="40" t="n">
        <x:v>8753.51</x:v>
      </x:c>
      <x:c r="I86" t="str">
        <x:v>Annulée</x:v>
      </x:c>
      <x:c r="J86" s="38" t="n">
        <x:v>46080</x:v>
      </x:c>
      <x:c r="K86" s="38" t="n">
        <x:v>46080</x:v>
      </x:c>
      <x:c r="L86" s="60" t="n">
        <x:f>K86-B86</x:f>
        <x:v>4</x:v>
      </x:c>
      <x:c r="M86" s="60" t="n">
        <x:f>K86-J86</x:f>
        <x:v>0</x:v>
      </x:c>
      <x:c r="N86" t="str">
        <x:v>Élodie</x:v>
      </x:c>
      <x:c r="O86" t="str">
        <x:v>Livraison conforme</x:v>
      </x:c>
    </x:row>
    <x:row r="87" ht="15" hidden="0" customHeight="1">
      <x:c r="A87" t="str">
        <x:v>CMD-00086</x:v>
      </x:c>
      <x:c r="B87" s="38" t="n">
        <x:v>46141</x:v>
      </x:c>
      <x:c r="C87" t="str">
        <x:v>FOU-0078</x:v>
      </x:c>
      <x:c r="D87" t="str">
        <x:v>France Plus SAS</x:v>
      </x:c>
      <x:c r="E87" t="str">
        <x:v>Emballage</x:v>
      </x:c>
      <x:c r="F87" s="40" t="n">
        <x:v>2350.26</x:v>
      </x:c>
      <x:c r="G87" s="40" t="n">
        <x:v>20</x:v>
      </x:c>
      <x:c r="H87" s="40" t="n">
        <x:v>2820.31</x:v>
      </x:c>
      <x:c r="I87" t="str">
        <x:v>Livrée</x:v>
      </x:c>
      <x:c r="J87" s="38" t="n">
        <x:v>46149</x:v>
      </x:c>
      <x:c r="K87" s="38" t="n">
        <x:v>46147</x:v>
      </x:c>
      <x:c r="L87" s="60" t="n">
        <x:f>K87-B87</x:f>
        <x:v>6</x:v>
      </x:c>
      <x:c r="M87" s="60" t="n">
        <x:f>K87-J87</x:f>
        <x:v>-2</x:v>
      </x:c>
      <x:c r="N87" t="str">
        <x:v>Thomas</x:v>
      </x:c>
      <x:c r="O87" t="str">
        <x:v>Contrôle qualité OK</x:v>
      </x:c>
    </x:row>
    <x:row r="88" ht="15" hidden="0" customHeight="1">
      <x:c r="A88" t="str">
        <x:v>CMD-00087</x:v>
      </x:c>
      <x:c r="B88" s="38" t="n">
        <x:v>46136</x:v>
      </x:c>
      <x:c r="C88" t="str">
        <x:v>FOU-0190</x:v>
      </x:c>
      <x:c r="D88" t="str">
        <x:v>Market Logistique Groupe</x:v>
      </x:c>
      <x:c r="E88" t="str">
        <x:v>Nettoyage</x:v>
      </x:c>
      <x:c r="F88" s="40" t="n">
        <x:v>14463.42</x:v>
      </x:c>
      <x:c r="G88" s="40" t="n">
        <x:v>20</x:v>
      </x:c>
      <x:c r="H88" s="40" t="n">
        <x:v>17356.1</x:v>
      </x:c>
      <x:c r="I88" t="str">
        <x:v>Annulée</x:v>
      </x:c>
      <x:c r="J88" s="38" t="n">
        <x:v>46145</x:v>
      </x:c>
      <x:c r="K88" s="38" t="n">
        <x:v>46143</x:v>
      </x:c>
      <x:c r="L88" s="60" t="n">
        <x:f>K88-B88</x:f>
        <x:v>7</x:v>
      </x:c>
      <x:c r="M88" s="60" t="n">
        <x:f>K88-J88</x:f>
        <x:v>-2</x:v>
      </x:c>
      <x:c r="N88" t="str">
        <x:v>Antoine</x:v>
      </x:c>
      <x:c r="O88" t="str">
        <x:v>Contrôle qualité OK</x:v>
      </x:c>
    </x:row>
    <x:row r="89" ht="15" hidden="0" customHeight="1">
      <x:c r="A89" t="str">
        <x:v>CMD-00088</x:v>
      </x:c>
      <x:c r="B89" s="38" t="n">
        <x:v>46168</x:v>
      </x:c>
      <x:c r="C89" t="str">
        <x:v>FOU-0076</x:v>
      </x:c>
      <x:c r="D89" t="str">
        <x:v>Industries Direct SA</x:v>
      </x:c>
      <x:c r="E89" t="str">
        <x:v>Emballage</x:v>
      </x:c>
      <x:c r="F89" s="40" t="n">
        <x:v>12467.34</x:v>
      </x:c>
      <x:c r="G89" s="40" t="n">
        <x:v>20</x:v>
      </x:c>
      <x:c r="H89" s="40" t="n">
        <x:v>14960.81</x:v>
      </x:c>
      <x:c r="I89" t="str">
        <x:v>En retard</x:v>
      </x:c>
      <x:c r="J89" s="38" t="n">
        <x:v>46176</x:v>
      </x:c>
      <x:c r="K89" s="38" t="n">
        <x:v>46174</x:v>
      </x:c>
      <x:c r="L89" s="60" t="n">
        <x:f>K89-B89</x:f>
        <x:v>6</x:v>
      </x:c>
      <x:c r="M89" s="60" t="n">
        <x:f>K89-J89</x:f>
        <x:v>-2</x:v>
      </x:c>
      <x:c r="N89" t="str">
        <x:v>Julien</x:v>
      </x:c>
      <x:c r="O89" t="str">
        <x:v>Livraison conforme</x:v>
      </x:c>
    </x:row>
    <x:row r="90" ht="15" hidden="0" customHeight="1">
      <x:c r="A90" t="str">
        <x:v>CMD-00089</x:v>
      </x:c>
      <x:c r="B90" s="38" t="n">
        <x:v>46133</x:v>
      </x:c>
      <x:c r="C90" t="str">
        <x:v>FOU-0162</x:v>
      </x:c>
      <x:c r="D90" t="str">
        <x:v>Expert Technic Groupe</x:v>
      </x:c>
      <x:c r="E90" t="str">
        <x:v>Textile</x:v>
      </x:c>
      <x:c r="F90" s="40" t="n">
        <x:v>14695.38</x:v>
      </x:c>
      <x:c r="G90" s="40" t="n">
        <x:v>20</x:v>
      </x:c>
      <x:c r="H90" s="40" t="n">
        <x:v>17634.46</x:v>
      </x:c>
      <x:c r="I90" t="str">
        <x:v>Livrée</x:v>
      </x:c>
      <x:c r="J90" s="38" t="n">
        <x:v>46142</x:v>
      </x:c>
      <x:c r="K90" s="38" t="n">
        <x:v>46143</x:v>
      </x:c>
      <x:c r="L90" s="60" t="n">
        <x:f>K90-B90</x:f>
        <x:v>10</x:v>
      </x:c>
      <x:c r="M90" s="60" t="n">
        <x:f>K90-J90</x:f>
        <x:v>1</x:v>
      </x:c>
      <x:c r="N90" t="str">
        <x:v>Maxime</x:v>
      </x:c>
      <x:c r="O90" t="str">
        <x:v>Commande partielle</x:v>
      </x:c>
    </x:row>
    <x:row r="91" ht="15" hidden="0" customHeight="1">
      <x:c r="A91" t="str">
        <x:v>CMD-00090</x:v>
      </x:c>
      <x:c r="B91" s="38" t="n">
        <x:v>46154</x:v>
      </x:c>
      <x:c r="C91" t="str">
        <x:v>FOU-0125</x:v>
      </x:c>
      <x:c r="D91" t="str">
        <x:v>Pro Pro Groupe</x:v>
      </x:c>
      <x:c r="E91" t="str">
        <x:v>Bureau</x:v>
      </x:c>
      <x:c r="F91" s="40" t="n">
        <x:v>8926.93</x:v>
      </x:c>
      <x:c r="G91" s="40" t="n">
        <x:v>20</x:v>
      </x:c>
      <x:c r="H91" s="40" t="n">
        <x:v>10712.32</x:v>
      </x:c>
      <x:c r="I91" t="str">
        <x:v>Livrée</x:v>
      </x:c>
      <x:c r="J91" s="38" t="n">
        <x:v>46163</x:v>
      </x:c>
      <x:c r="K91" s="38" t="n">
        <x:v>46163</x:v>
      </x:c>
      <x:c r="L91" s="60" t="n">
        <x:f>K91-B91</x:f>
        <x:v>9</x:v>
      </x:c>
      <x:c r="M91" s="60" t="n">
        <x:f>K91-J91</x:f>
        <x:v>0</x:v>
      </x:c>
      <x:c r="N91" t="str">
        <x:v>Julien</x:v>
      </x:c>
      <x:c r="O91" t="str">
        <x:v>Commande partielle</x:v>
      </x:c>
    </x:row>
    <x:row r="92" ht="15" hidden="0" customHeight="1">
      <x:c r="A92" t="str">
        <x:v>CMD-00091</x:v>
      </x:c>
      <x:c r="B92" s="38" t="n">
        <x:v>46103</x:v>
      </x:c>
      <x:c r="C92" t="str">
        <x:v>FOU-0148</x:v>
      </x:c>
      <x:c r="D92" t="str">
        <x:v>Market France SARL</x:v>
      </x:c>
      <x:c r="E92" t="str">
        <x:v>Mobilier</x:v>
      </x:c>
      <x:c r="F92" s="40" t="n">
        <x:v>8365.85</x:v>
      </x:c>
      <x:c r="G92" s="40" t="n">
        <x:v>20</x:v>
      </x:c>
      <x:c r="H92" s="40" t="n">
        <x:v>10039.02</x:v>
      </x:c>
      <x:c r="I92" t="str">
        <x:v>Annulée</x:v>
      </x:c>
      <x:c r="J92" s="38" t="n">
        <x:v>46109</x:v>
      </x:c>
      <x:c r="K92" s="38" t="n">
        <x:v>46112</x:v>
      </x:c>
      <x:c r="L92" s="60" t="n">
        <x:f>K92-B92</x:f>
        <x:v>9</x:v>
      </x:c>
      <x:c r="M92" s="60" t="n">
        <x:f>K92-J92</x:f>
        <x:v>3</x:v>
      </x:c>
      <x:c r="N92" t="str">
        <x:v>Lucas</x:v>
      </x:c>
      <x:c r="O92" t="str">
        <x:v>Commande partielle</x:v>
      </x:c>
    </x:row>
    <x:row r="93" ht="15" hidden="0" customHeight="1">
      <x:c r="A93" t="str">
        <x:v>CMD-00092</x:v>
      </x:c>
      <x:c r="B93" s="38" t="n">
        <x:v>46188</x:v>
      </x:c>
      <x:c r="C93" t="str">
        <x:v>FOU-0160</x:v>
      </x:c>
      <x:c r="D93" t="str">
        <x:v>Plus Technic SA</x:v>
      </x:c>
      <x:c r="E93" t="str">
        <x:v>Marketing</x:v>
      </x:c>
      <x:c r="F93" s="40" t="n">
        <x:v>5299.45</x:v>
      </x:c>
      <x:c r="G93" s="40" t="n">
        <x:v>20</x:v>
      </x:c>
      <x:c r="H93" s="40" t="n">
        <x:v>6359.34</x:v>
      </x:c>
      <x:c r="I93" t="str">
        <x:v>En cours</x:v>
      </x:c>
      <x:c r="J93" s="38" t="n">
        <x:v>46196</x:v>
      </x:c>
      <x:c r="K93" s="38" t="n">
        <x:v>46194</x:v>
      </x:c>
      <x:c r="L93" s="60" t="n">
        <x:f>K93-B93</x:f>
        <x:v>6</x:v>
      </x:c>
      <x:c r="M93" s="60" t="n">
        <x:f>K93-J93</x:f>
        <x:v>-2</x:v>
      </x:c>
      <x:c r="N93" t="str">
        <x:v>Nicolas</x:v>
      </x:c>
      <x:c r="O93" t="str">
        <x:v>Contrôle qualité OK</x:v>
      </x:c>
    </x:row>
    <x:row r="94" ht="15" hidden="0" customHeight="1">
      <x:c r="A94" t="str">
        <x:v>CMD-00093</x:v>
      </x:c>
      <x:c r="B94" s="38" t="n">
        <x:v>46111</x:v>
      </x:c>
      <x:c r="C94" t="str">
        <x:v>FOU-0121</x:v>
      </x:c>
      <x:c r="D94" t="str">
        <x:v>Technic Technic SA</x:v>
      </x:c>
      <x:c r="E94" t="str">
        <x:v>Informatique</x:v>
      </x:c>
      <x:c r="F94" s="40" t="n">
        <x:v>6655.94</x:v>
      </x:c>
      <x:c r="G94" s="40" t="n">
        <x:v>20</x:v>
      </x:c>
      <x:c r="H94" s="40" t="n">
        <x:v>7987.13</x:v>
      </x:c>
      <x:c r="I94" t="str">
        <x:v>En retard</x:v>
      </x:c>
      <x:c r="J94" s="38" t="n">
        <x:v>46121</x:v>
      </x:c>
      <x:c r="K94" s="38" t="n">
        <x:v>46121</x:v>
      </x:c>
      <x:c r="L94" s="60" t="n">
        <x:f>K94-B94</x:f>
        <x:v>10</x:v>
      </x:c>
      <x:c r="M94" s="60" t="n">
        <x:f>K94-J94</x:f>
        <x:v>0</x:v>
      </x:c>
      <x:c r="N94" t="str">
        <x:v>Laura</x:v>
      </x:c>
      <x:c r="O94" t="str">
        <x:v>Contrôle qualité OK</x:v>
      </x:c>
    </x:row>
    <x:row r="95" ht="15" hidden="0" customHeight="1">
      <x:c r="A95" t="str">
        <x:v>CMD-00094</x:v>
      </x:c>
      <x:c r="B95" s="38" t="n">
        <x:v>46122</x:v>
      </x:c>
      <x:c r="C95" t="str">
        <x:v>FOU-0076</x:v>
      </x:c>
      <x:c r="D95" t="str">
        <x:v>Industries Direct SA</x:v>
      </x:c>
      <x:c r="E95" t="str">
        <x:v>Emballage</x:v>
      </x:c>
      <x:c r="F95" s="40" t="n">
        <x:v>14403.08</x:v>
      </x:c>
      <x:c r="G95" s="40" t="n">
        <x:v>20</x:v>
      </x:c>
      <x:c r="H95" s="40" t="n">
        <x:v>17283.7</x:v>
      </x:c>
      <x:c r="I95" t="str">
        <x:v>En cours</x:v>
      </x:c>
      <x:c r="J95" s="38" t="n">
        <x:v>46129</x:v>
      </x:c>
      <x:c r="K95" s="38" t="n">
        <x:v>46134</x:v>
      </x:c>
      <x:c r="L95" s="60" t="n">
        <x:f>K95-B95</x:f>
        <x:v>12</x:v>
      </x:c>
      <x:c r="M95" s="60" t="n">
        <x:f>K95-J95</x:f>
        <x:v>5</x:v>
      </x:c>
      <x:c r="N95" t="str">
        <x:v>Élodie</x:v>
      </x:c>
      <x:c r="O95" t="str">
        <x:v>Réclamation en cours</x:v>
      </x:c>
    </x:row>
    <x:row r="96" ht="15" hidden="0" customHeight="1">
      <x:c r="A96" t="str">
        <x:v>CMD-00095</x:v>
      </x:c>
      <x:c r="B96" s="38" t="n">
        <x:v>46045</x:v>
      </x:c>
      <x:c r="C96" t="str">
        <x:v>FOU-0177</x:v>
      </x:c>
      <x:c r="D96" t="str">
        <x:v>Expert Concept SAS</x:v>
      </x:c>
      <x:c r="E96" t="str">
        <x:v>Nettoyage</x:v>
      </x:c>
      <x:c r="F96" s="40" t="n">
        <x:v>10055.79</x:v>
      </x:c>
      <x:c r="G96" s="40" t="n">
        <x:v>20</x:v>
      </x:c>
      <x:c r="H96" s="40" t="n">
        <x:v>12066.95</x:v>
      </x:c>
      <x:c r="I96" t="str">
        <x:v>En cours</x:v>
      </x:c>
      <x:c r="J96" s="38" t="n">
        <x:v>46049</x:v>
      </x:c>
      <x:c r="K96" s="38" t="n">
        <x:v>46049</x:v>
      </x:c>
      <x:c r="L96" s="60" t="n">
        <x:f>K96-B96</x:f>
        <x:v>4</x:v>
      </x:c>
      <x:c r="M96" s="60" t="n">
        <x:f>K96-J96</x:f>
        <x:v>0</x:v>
      </x:c>
      <x:c r="N96" t="str">
        <x:v>Thomas</x:v>
      </x:c>
      <x:c r="O96" t="str">
        <x:v>RAS</x:v>
      </x:c>
    </x:row>
    <x:row r="97" ht="15" hidden="0" customHeight="1">
      <x:c r="A97" t="str">
        <x:v>CMD-00096</x:v>
      </x:c>
      <x:c r="B97" s="38" t="n">
        <x:v>46048</x:v>
      </x:c>
      <x:c r="C97" t="str">
        <x:v>FOU-0126</x:v>
      </x:c>
      <x:c r="D97" t="str">
        <x:v>Market France SARL</x:v>
      </x:c>
      <x:c r="E97" t="str">
        <x:v>Maintenance</x:v>
      </x:c>
      <x:c r="F97" s="40" t="n">
        <x:v>11933.21</x:v>
      </x:c>
      <x:c r="G97" s="40" t="n">
        <x:v>20</x:v>
      </x:c>
      <x:c r="H97" s="40" t="n">
        <x:v>14319.85</x:v>
      </x:c>
      <x:c r="I97" t="str">
        <x:v>En cours</x:v>
      </x:c>
      <x:c r="J97" s="38" t="n">
        <x:v>46057</x:v>
      </x:c>
      <x:c r="K97" s="38" t="n">
        <x:v>46058</x:v>
      </x:c>
      <x:c r="L97" s="60" t="n">
        <x:f>K97-B97</x:f>
        <x:v>10</x:v>
      </x:c>
      <x:c r="M97" s="60" t="n">
        <x:f>K97-J97</x:f>
        <x:v>1</x:v>
      </x:c>
      <x:c r="N97" t="str">
        <x:v>Élodie</x:v>
      </x:c>
      <x:c r="O97" t="str">
        <x:v>RAS</x:v>
      </x:c>
    </x:row>
    <x:row r="98" ht="15" hidden="0" customHeight="1">
      <x:c r="A98" t="str">
        <x:v>CMD-00097</x:v>
      </x:c>
      <x:c r="B98" s="38" t="n">
        <x:v>46027</x:v>
      </x:c>
      <x:c r="C98" t="str">
        <x:v>FOU-0013</x:v>
      </x:c>
      <x:c r="D98" t="str">
        <x:v>Direct Global SARL</x:v>
      </x:c>
      <x:c r="E98" t="str">
        <x:v>Mobilier</x:v>
      </x:c>
      <x:c r="F98" s="40" t="n">
        <x:v>5477.98</x:v>
      </x:c>
      <x:c r="G98" s="40" t="n">
        <x:v>20</x:v>
      </x:c>
      <x:c r="H98" s="40" t="n">
        <x:v>6573.58</x:v>
      </x:c>
      <x:c r="I98" t="str">
        <x:v>En cours</x:v>
      </x:c>
      <x:c r="J98" s="38" t="n">
        <x:v>46033</x:v>
      </x:c>
      <x:c r="K98" s="38" t="n">
        <x:v>46035</x:v>
      </x:c>
      <x:c r="L98" s="60" t="n">
        <x:f>K98-B98</x:f>
        <x:v>8</x:v>
      </x:c>
      <x:c r="M98" s="60" t="n">
        <x:f>K98-J98</x:f>
        <x:v>2</x:v>
      </x:c>
      <x:c r="N98" t="str">
        <x:v>Thomas</x:v>
      </x:c>
      <x:c r="O98" t="str">
        <x:v>RAS</x:v>
      </x:c>
    </x:row>
    <x:row r="99" ht="15" hidden="0" customHeight="1">
      <x:c r="A99" t="str">
        <x:v>CMD-00098</x:v>
      </x:c>
      <x:c r="B99" s="38" t="n">
        <x:v>46039</x:v>
      </x:c>
      <x:c r="C99" t="str">
        <x:v>FOU-0009</x:v>
      </x:c>
      <x:c r="D99" t="str">
        <x:v>Industries Services SAS</x:v>
      </x:c>
      <x:c r="E99" t="str">
        <x:v>Emballage</x:v>
      </x:c>
      <x:c r="F99" s="40" t="n">
        <x:v>5165.36</x:v>
      </x:c>
      <x:c r="G99" s="40" t="n">
        <x:v>20</x:v>
      </x:c>
      <x:c r="H99" s="40" t="n">
        <x:v>6198.43</x:v>
      </x:c>
      <x:c r="I99" t="str">
        <x:v>Livrée</x:v>
      </x:c>
      <x:c r="J99" s="38" t="n">
        <x:v>46042</x:v>
      </x:c>
      <x:c r="K99" s="38" t="n">
        <x:v>46042</x:v>
      </x:c>
      <x:c r="L99" s="60" t="n">
        <x:f>K99-B99</x:f>
        <x:v>3</x:v>
      </x:c>
      <x:c r="M99" s="60" t="n">
        <x:f>K99-J99</x:f>
        <x:v>0</x:v>
      </x:c>
      <x:c r="N99" t="str">
        <x:v>Antoine</x:v>
      </x:c>
      <x:c r="O99" t="str">
        <x:v>Commande partielle</x:v>
      </x:c>
    </x:row>
    <x:row r="100" ht="15" hidden="0" customHeight="1">
      <x:c r="A100" t="str">
        <x:v>CMD-00099</x:v>
      </x:c>
      <x:c r="B100" s="38" t="n">
        <x:v>46110</x:v>
      </x:c>
      <x:c r="C100" t="str">
        <x:v>FOU-0067</x:v>
      </x:c>
      <x:c r="D100" t="str">
        <x:v>Industries Global SARL</x:v>
      </x:c>
      <x:c r="E100" t="str">
        <x:v>Logistique</x:v>
      </x:c>
      <x:c r="F100" s="40" t="n">
        <x:v>11805.55</x:v>
      </x:c>
      <x:c r="G100" s="40" t="n">
        <x:v>20</x:v>
      </x:c>
      <x:c r="H100" s="40" t="n">
        <x:v>14166.66</x:v>
      </x:c>
      <x:c r="I100" t="str">
        <x:v>En cours</x:v>
      </x:c>
      <x:c r="J100" s="38" t="n">
        <x:v>46112</x:v>
      </x:c>
      <x:c r="K100" s="38" t="n">
        <x:v>46113</x:v>
      </x:c>
      <x:c r="L100" s="60" t="n">
        <x:f>K100-B100</x:f>
        <x:v>3</x:v>
      </x:c>
      <x:c r="M100" s="60" t="n">
        <x:f>K100-J100</x:f>
        <x:v>1</x:v>
      </x:c>
      <x:c r="N100" t="str">
        <x:v>Lucas</x:v>
      </x:c>
      <x:c r="O100" t="str">
        <x:v>Livraison conforme</x:v>
      </x:c>
    </x:row>
    <x:row r="101" ht="15" hidden="0" customHeight="1">
      <x:c r="A101" t="str">
        <x:v>CMD-00100</x:v>
      </x:c>
      <x:c r="B101" s="38" t="n">
        <x:v>46140</x:v>
      </x:c>
      <x:c r="C101" t="str">
        <x:v>FOU-0113</x:v>
      </x:c>
      <x:c r="D101" t="str">
        <x:v>Pro Services SAS</x:v>
      </x:c>
      <x:c r="E101" t="str">
        <x:v>Mobilier</x:v>
      </x:c>
      <x:c r="F101" s="40" t="n">
        <x:v>14445.31</x:v>
      </x:c>
      <x:c r="G101" s="40" t="n">
        <x:v>20</x:v>
      </x:c>
      <x:c r="H101" s="40" t="n">
        <x:v>17334.37</x:v>
      </x:c>
      <x:c r="I101" t="str">
        <x:v>Livrée</x:v>
      </x:c>
      <x:c r="J101" s="38" t="n">
        <x:v>46143</x:v>
      </x:c>
      <x:c r="K101" s="38" t="n">
        <x:v>46142</x:v>
      </x:c>
      <x:c r="L101" s="60" t="n">
        <x:f>K101-B101</x:f>
        <x:v>2</x:v>
      </x:c>
      <x:c r="M101" s="60" t="n">
        <x:f>K101-J101</x:f>
        <x:v>-1</x:v>
      </x:c>
      <x:c r="N101" t="str">
        <x:v>Sophie</x:v>
      </x:c>
      <x:c r="O101" t="str">
        <x:v>RAS</x:v>
      </x:c>
    </x:row>
    <x:row r="102" ht="15" hidden="0" customHeight="1">
      <x:c r="A102" t="str">
        <x:v>CMD-00101</x:v>
      </x:c>
      <x:c r="B102" s="38" t="n">
        <x:v>46065</x:v>
      </x:c>
      <x:c r="C102" t="str">
        <x:v>FOU-0027</x:v>
      </x:c>
      <x:c r="D102" t="str">
        <x:v>Market Industries SAS</x:v>
      </x:c>
      <x:c r="E102" t="str">
        <x:v>Textile</x:v>
      </x:c>
      <x:c r="F102" s="40" t="n">
        <x:v>9504.4</x:v>
      </x:c>
      <x:c r="G102" s="40" t="n">
        <x:v>20</x:v>
      </x:c>
      <x:c r="H102" s="40" t="n">
        <x:v>11405.28</x:v>
      </x:c>
      <x:c r="I102" t="str">
        <x:v>En cours</x:v>
      </x:c>
      <x:c r="J102" s="38" t="n">
        <x:v>46070</x:v>
      </x:c>
      <x:c r="K102" s="38" t="n">
        <x:v>46072</x:v>
      </x:c>
      <x:c r="L102" s="60" t="n">
        <x:f>K102-B102</x:f>
        <x:v>7</x:v>
      </x:c>
      <x:c r="M102" s="60" t="n">
        <x:f>K102-J102</x:f>
        <x:v>2</x:v>
      </x:c>
      <x:c r="N102" t="str">
        <x:v>Nicolas</x:v>
      </x:c>
      <x:c r="O102" t="str">
        <x:v>Commande partielle</x:v>
      </x:c>
    </x:row>
    <x:row r="103" ht="15" hidden="0" customHeight="1">
      <x:c r="A103" t="str">
        <x:v>CMD-00102</x:v>
      </x:c>
      <x:c r="B103" s="38" t="n">
        <x:v>46152</x:v>
      </x:c>
      <x:c r="C103" t="str">
        <x:v>FOU-0196</x:v>
      </x:c>
      <x:c r="D103" t="str">
        <x:v>Technic France SA</x:v>
      </x:c>
      <x:c r="E103" t="str">
        <x:v>Textile</x:v>
      </x:c>
      <x:c r="F103" s="40" t="n">
        <x:v>7551.11</x:v>
      </x:c>
      <x:c r="G103" s="40" t="n">
        <x:v>20</x:v>
      </x:c>
      <x:c r="H103" s="40" t="n">
        <x:v>9061.33</x:v>
      </x:c>
      <x:c r="I103" t="str">
        <x:v>En retard</x:v>
      </x:c>
      <x:c r="J103" s="38" t="n">
        <x:v>46155</x:v>
      </x:c>
      <x:c r="K103" s="38" t="n">
        <x:v>46155</x:v>
      </x:c>
      <x:c r="L103" s="60" t="n">
        <x:f>K103-B103</x:f>
        <x:v>3</x:v>
      </x:c>
      <x:c r="M103" s="60" t="n">
        <x:f>K103-J103</x:f>
        <x:v>0</x:v>
      </x:c>
      <x:c r="N103" t="str">
        <x:v>Julie</x:v>
      </x:c>
      <x:c r="O103" t="str">
        <x:v>Contrôle qualité OK</x:v>
      </x:c>
    </x:row>
    <x:row r="104" ht="15" hidden="0" customHeight="1">
      <x:c r="A104" t="str">
        <x:v>CMD-00103</x:v>
      </x:c>
      <x:c r="B104" s="38" t="n">
        <x:v>46074</x:v>
      </x:c>
      <x:c r="C104" t="str">
        <x:v>FOU-0032</x:v>
      </x:c>
      <x:c r="D104" t="str">
        <x:v>Distribution Plus SA</x:v>
      </x:c>
      <x:c r="E104" t="str">
        <x:v>Marketing</x:v>
      </x:c>
      <x:c r="F104" s="40" t="n">
        <x:v>6670.76</x:v>
      </x:c>
      <x:c r="G104" s="40" t="n">
        <x:v>20</x:v>
      </x:c>
      <x:c r="H104" s="40" t="n">
        <x:v>8004.91</x:v>
      </x:c>
      <x:c r="I104" t="str">
        <x:v>En cours</x:v>
      </x:c>
      <x:c r="J104" s="38" t="n">
        <x:v>46082</x:v>
      </x:c>
      <x:c r="K104" s="38" t="n">
        <x:v>46080</x:v>
      </x:c>
      <x:c r="L104" s="60" t="n">
        <x:f>K104-B104</x:f>
        <x:v>6</x:v>
      </x:c>
      <x:c r="M104" s="60" t="n">
        <x:f>K104-J104</x:f>
        <x:v>-2</x:v>
      </x:c>
      <x:c r="N104" t="str">
        <x:v>Maxime</x:v>
      </x:c>
      <x:c r="O104" t="str">
        <x:v>Réclamation en cours</x:v>
      </x:c>
    </x:row>
    <x:row r="105" ht="15" hidden="0" customHeight="1">
      <x:c r="A105" t="str">
        <x:v>CMD-00104</x:v>
      </x:c>
      <x:c r="B105" s="38" t="n">
        <x:v>46152</x:v>
      </x:c>
      <x:c r="C105" t="str">
        <x:v>FOU-0074</x:v>
      </x:c>
      <x:c r="D105" t="str">
        <x:v>Market Expert Groupe</x:v>
      </x:c>
      <x:c r="E105" t="str">
        <x:v>Logistique</x:v>
      </x:c>
      <x:c r="F105" s="40" t="n">
        <x:v>2693.24</x:v>
      </x:c>
      <x:c r="G105" s="40" t="n">
        <x:v>20</x:v>
      </x:c>
      <x:c r="H105" s="40" t="n">
        <x:v>3231.89</x:v>
      </x:c>
      <x:c r="I105" t="str">
        <x:v>Annulée</x:v>
      </x:c>
      <x:c r="J105" s="38" t="n">
        <x:v>46158</x:v>
      </x:c>
      <x:c r="K105" s="38" t="n">
        <x:v>46160</x:v>
      </x:c>
      <x:c r="L105" s="60" t="n">
        <x:f>K105-B105</x:f>
        <x:v>8</x:v>
      </x:c>
      <x:c r="M105" s="60" t="n">
        <x:f>K105-J105</x:f>
        <x:v>2</x:v>
      </x:c>
      <x:c r="N105" t="str">
        <x:v>Pierre</x:v>
      </x:c>
      <x:c r="O105" t="str">
        <x:v>Contrôle qualité OK</x:v>
      </x:c>
    </x:row>
    <x:row r="106" ht="15" hidden="0" customHeight="1">
      <x:c r="A106" t="str">
        <x:v>CMD-00105</x:v>
      </x:c>
      <x:c r="B106" s="38" t="n">
        <x:v>46158</x:v>
      </x:c>
      <x:c r="C106" t="str">
        <x:v>FOU-0039</x:v>
      </x:c>
      <x:c r="D106" t="str">
        <x:v>Office Global SA</x:v>
      </x:c>
      <x:c r="E106" t="str">
        <x:v>Impression</x:v>
      </x:c>
      <x:c r="F106" s="40" t="n">
        <x:v>6412.57</x:v>
      </x:c>
      <x:c r="G106" s="40" t="n">
        <x:v>20</x:v>
      </x:c>
      <x:c r="H106" s="40" t="n">
        <x:v>7695.08</x:v>
      </x:c>
      <x:c r="I106" t="str">
        <x:v>Annulée</x:v>
      </x:c>
      <x:c r="J106" s="38" t="n">
        <x:v>46163</x:v>
      </x:c>
      <x:c r="K106" s="38" t="n">
        <x:v>46163</x:v>
      </x:c>
      <x:c r="L106" s="60" t="n">
        <x:f>K106-B106</x:f>
        <x:v>5</x:v>
      </x:c>
      <x:c r="M106" s="60" t="n">
        <x:f>K106-J106</x:f>
        <x:v>0</x:v>
      </x:c>
      <x:c r="N106" t="str">
        <x:v>Hugo</x:v>
      </x:c>
      <x:c r="O106" t="str">
        <x:v>Commande partielle</x:v>
      </x:c>
    </x:row>
    <x:row r="107" ht="15" hidden="0" customHeight="1">
      <x:c r="A107" t="str">
        <x:v>CMD-00106</x:v>
      </x:c>
      <x:c r="B107" s="38" t="n">
        <x:v>46155</x:v>
      </x:c>
      <x:c r="C107" t="str">
        <x:v>FOU-0118</x:v>
      </x:c>
      <x:c r="D107" t="str">
        <x:v>Direct Office SAS</x:v>
      </x:c>
      <x:c r="E107" t="str">
        <x:v>Nettoyage</x:v>
      </x:c>
      <x:c r="F107" s="40" t="n">
        <x:v>11949.92</x:v>
      </x:c>
      <x:c r="G107" s="40" t="n">
        <x:v>20</x:v>
      </x:c>
      <x:c r="H107" s="40" t="n">
        <x:v>14339.9</x:v>
      </x:c>
      <x:c r="I107" t="str">
        <x:v>Annulée</x:v>
      </x:c>
      <x:c r="J107" s="38" t="n">
        <x:v>46162</x:v>
      </x:c>
      <x:c r="K107" s="38" t="n">
        <x:v>46160</x:v>
      </x:c>
      <x:c r="L107" s="60" t="n">
        <x:f>K107-B107</x:f>
        <x:v>5</x:v>
      </x:c>
      <x:c r="M107" s="60" t="n">
        <x:f>K107-J107</x:f>
        <x:v>-2</x:v>
      </x:c>
      <x:c r="N107" t="str">
        <x:v>Marie</x:v>
      </x:c>
      <x:c r="O107" t="str">
        <x:v>Livraison conforme</x:v>
      </x:c>
    </x:row>
    <x:row r="108" ht="15" hidden="0" customHeight="1">
      <x:c r="A108" t="str">
        <x:v>CMD-00107</x:v>
      </x:c>
      <x:c r="B108" s="38" t="n">
        <x:v>46155</x:v>
      </x:c>
      <x:c r="C108" t="str">
        <x:v>FOU-0184</x:v>
      </x:c>
      <x:c r="D108" t="str">
        <x:v>Direct Global SA</x:v>
      </x:c>
      <x:c r="E108" t="str">
        <x:v>Maintenance</x:v>
      </x:c>
      <x:c r="F108" s="40" t="n">
        <x:v>14163.1</x:v>
      </x:c>
      <x:c r="G108" s="40" t="n">
        <x:v>20</x:v>
      </x:c>
      <x:c r="H108" s="40" t="n">
        <x:v>16995.72</x:v>
      </x:c>
      <x:c r="I108" t="str">
        <x:v>En retard</x:v>
      </x:c>
      <x:c r="J108" s="38" t="n">
        <x:v>46158</x:v>
      </x:c>
      <x:c r="K108" s="38" t="n">
        <x:v>46160</x:v>
      </x:c>
      <x:c r="L108" s="60" t="n">
        <x:f>K108-B108</x:f>
        <x:v>5</x:v>
      </x:c>
      <x:c r="M108" s="60" t="n">
        <x:f>K108-J108</x:f>
        <x:v>2</x:v>
      </x:c>
      <x:c r="N108" t="str">
        <x:v>Manon</x:v>
      </x:c>
      <x:c r="O108" t="str">
        <x:v>Contrôle qualité OK</x:v>
      </x:c>
    </x:row>
    <x:row r="109" ht="15" hidden="0" customHeight="1">
      <x:c r="A109" t="str">
        <x:v>CMD-00108</x:v>
      </x:c>
      <x:c r="B109" s="38" t="n">
        <x:v>46038</x:v>
      </x:c>
      <x:c r="C109" t="str">
        <x:v>FOU-0112</x:v>
      </x:c>
      <x:c r="D109" t="str">
        <x:v>Logistique Market SAS</x:v>
      </x:c>
      <x:c r="E109" t="str">
        <x:v>Informatique</x:v>
      </x:c>
      <x:c r="F109" s="40" t="n">
        <x:v>5990</x:v>
      </x:c>
      <x:c r="G109" s="40" t="n">
        <x:v>20</x:v>
      </x:c>
      <x:c r="H109" s="40" t="n">
        <x:v>7188</x:v>
      </x:c>
      <x:c r="I109" t="str">
        <x:v>Livrée</x:v>
      </x:c>
      <x:c r="J109" s="38" t="n">
        <x:v>46040</x:v>
      </x:c>
      <x:c r="K109" s="38" t="n">
        <x:v>46040</x:v>
      </x:c>
      <x:c r="L109" s="60" t="n">
        <x:f>K109-B109</x:f>
        <x:v>2</x:v>
      </x:c>
      <x:c r="M109" s="60" t="n">
        <x:f>K109-J109</x:f>
        <x:v>0</x:v>
      </x:c>
      <x:c r="N109" t="str">
        <x:v>Nicolas</x:v>
      </x:c>
      <x:c r="O109" t="str">
        <x:v>Commande partielle</x:v>
      </x:c>
    </x:row>
    <x:row r="110" ht="15" hidden="0" customHeight="1">
      <x:c r="A110" t="str">
        <x:v>CMD-00109</x:v>
      </x:c>
      <x:c r="B110" s="38" t="n">
        <x:v>46164</x:v>
      </x:c>
      <x:c r="C110" t="str">
        <x:v>FOU-0103</x:v>
      </x:c>
      <x:c r="D110" t="str">
        <x:v>Industries Direct SAS</x:v>
      </x:c>
      <x:c r="E110" t="str">
        <x:v>Alimentation</x:v>
      </x:c>
      <x:c r="F110" s="40" t="n">
        <x:v>13122.16</x:v>
      </x:c>
      <x:c r="G110" s="40" t="n">
        <x:v>20</x:v>
      </x:c>
      <x:c r="H110" s="40" t="n">
        <x:v>15746.59</x:v>
      </x:c>
      <x:c r="I110" t="str">
        <x:v>Livrée</x:v>
      </x:c>
      <x:c r="J110" s="38" t="n">
        <x:v>46171</x:v>
      </x:c>
      <x:c r="K110" s="38" t="n">
        <x:v>46173</x:v>
      </x:c>
      <x:c r="L110" s="60" t="n">
        <x:f>K110-B110</x:f>
        <x:v>9</x:v>
      </x:c>
      <x:c r="M110" s="60" t="n">
        <x:f>K110-J110</x:f>
        <x:v>2</x:v>
      </x:c>
      <x:c r="N110" t="str">
        <x:v>Claire</x:v>
      </x:c>
      <x:c r="O110" t="str">
        <x:v>RAS</x:v>
      </x:c>
    </x:row>
    <x:row r="111" ht="15" hidden="0" customHeight="1">
      <x:c r="A111" t="str">
        <x:v>CMD-00110</x:v>
      </x:c>
      <x:c r="B111" s="38" t="n">
        <x:v>46060</x:v>
      </x:c>
      <x:c r="C111" t="str">
        <x:v>FOU-0157</x:v>
      </x:c>
      <x:c r="D111" t="str">
        <x:v>Global Services Groupe</x:v>
      </x:c>
      <x:c r="E111" t="str">
        <x:v>Alimentation</x:v>
      </x:c>
      <x:c r="F111" s="40" t="n">
        <x:v>10549.38</x:v>
      </x:c>
      <x:c r="G111" s="40" t="n">
        <x:v>20</x:v>
      </x:c>
      <x:c r="H111" s="40" t="n">
        <x:v>12659.26</x:v>
      </x:c>
      <x:c r="I111" t="str">
        <x:v>Annulée</x:v>
      </x:c>
      <x:c r="J111" s="38" t="n">
        <x:v>46069</x:v>
      </x:c>
      <x:c r="K111" s="38" t="n">
        <x:v>46069</x:v>
      </x:c>
      <x:c r="L111" s="60" t="n">
        <x:f>K111-B111</x:f>
        <x:v>9</x:v>
      </x:c>
      <x:c r="M111" s="60" t="n">
        <x:f>K111-J111</x:f>
        <x:v>0</x:v>
      </x:c>
      <x:c r="N111" t="str">
        <x:v>Pierre</x:v>
      </x:c>
      <x:c r="O111" t="str">
        <x:v>Commande partielle</x:v>
      </x:c>
    </x:row>
    <x:row r="112" ht="15" hidden="0" customHeight="1">
      <x:c r="A112" t="str">
        <x:v>CMD-00111</x:v>
      </x:c>
      <x:c r="B112" s="38" t="n">
        <x:v>46073</x:v>
      </x:c>
      <x:c r="C112" t="str">
        <x:v>FOU-0199</x:v>
      </x:c>
      <x:c r="D112" t="str">
        <x:v>Industries Logistique SAS</x:v>
      </x:c>
      <x:c r="E112" t="str">
        <x:v>Impression</x:v>
      </x:c>
      <x:c r="F112" s="40" t="n">
        <x:v>13232.47</x:v>
      </x:c>
      <x:c r="G112" s="40" t="n">
        <x:v>20</x:v>
      </x:c>
      <x:c r="H112" s="40" t="n">
        <x:v>15878.96</x:v>
      </x:c>
      <x:c r="I112" t="str">
        <x:v>En retard</x:v>
      </x:c>
      <x:c r="J112" s="38" t="n">
        <x:v>46076</x:v>
      </x:c>
      <x:c r="K112" s="38" t="n">
        <x:v>46074</x:v>
      </x:c>
      <x:c r="L112" s="60" t="n">
        <x:f>K112-B112</x:f>
        <x:v>1</x:v>
      </x:c>
      <x:c r="M112" s="60" t="n">
        <x:f>K112-J112</x:f>
        <x:v>-2</x:v>
      </x:c>
      <x:c r="N112" t="str">
        <x:v>Manon</x:v>
      </x:c>
      <x:c r="O112" t="str">
        <x:v>Contrôle qualité OK</x:v>
      </x:c>
    </x:row>
    <x:row r="113" ht="15" hidden="0" customHeight="1">
      <x:c r="A113" t="str">
        <x:v>CMD-00112</x:v>
      </x:c>
      <x:c r="B113" s="38" t="n">
        <x:v>46161</x:v>
      </x:c>
      <x:c r="C113" t="str">
        <x:v>FOU-0134</x:v>
      </x:c>
      <x:c r="D113" t="str">
        <x:v>Distribution Industries SARL</x:v>
      </x:c>
      <x:c r="E113" t="str">
        <x:v>Alimentation</x:v>
      </x:c>
      <x:c r="F113" s="40" t="n">
        <x:v>4366.33</x:v>
      </x:c>
      <x:c r="G113" s="40" t="n">
        <x:v>20</x:v>
      </x:c>
      <x:c r="H113" s="40" t="n">
        <x:v>5239.6</x:v>
      </x:c>
      <x:c r="I113" t="str">
        <x:v>En retard</x:v>
      </x:c>
      <x:c r="J113" s="38" t="n">
        <x:v>46164</x:v>
      </x:c>
      <x:c r="K113" s="38" t="n">
        <x:v>46165</x:v>
      </x:c>
      <x:c r="L113" s="60" t="n">
        <x:f>K113-B113</x:f>
        <x:v>4</x:v>
      </x:c>
      <x:c r="M113" s="60" t="n">
        <x:f>K113-J113</x:f>
        <x:v>1</x:v>
      </x:c>
      <x:c r="N113" t="str">
        <x:v>Thomas</x:v>
      </x:c>
      <x:c r="O113" t="str">
        <x:v>Livraison conforme</x:v>
      </x:c>
    </x:row>
    <x:row r="114" ht="15" hidden="0" customHeight="1">
      <x:c r="A114" t="str">
        <x:v>CMD-00113</x:v>
      </x:c>
      <x:c r="B114" s="38" t="n">
        <x:v>46161</x:v>
      </x:c>
      <x:c r="C114" t="str">
        <x:v>FOU-0008</x:v>
      </x:c>
      <x:c r="D114" t="str">
        <x:v>Expert Direct Groupe</x:v>
      </x:c>
      <x:c r="E114" t="str">
        <x:v>Bureau</x:v>
      </x:c>
      <x:c r="F114" s="40" t="n">
        <x:v>8948.68</x:v>
      </x:c>
      <x:c r="G114" s="40" t="n">
        <x:v>20</x:v>
      </x:c>
      <x:c r="H114" s="40" t="n">
        <x:v>10738.42</x:v>
      </x:c>
      <x:c r="I114" t="str">
        <x:v>Annulée</x:v>
      </x:c>
      <x:c r="J114" s="38" t="n">
        <x:v>46166</x:v>
      </x:c>
      <x:c r="K114" s="38" t="n">
        <x:v>46167</x:v>
      </x:c>
      <x:c r="L114" s="60" t="n">
        <x:f>K114-B114</x:f>
        <x:v>6</x:v>
      </x:c>
      <x:c r="M114" s="60" t="n">
        <x:f>K114-J114</x:f>
        <x:v>1</x:v>
      </x:c>
      <x:c r="N114" t="str">
        <x:v>Lucas</x:v>
      </x:c>
      <x:c r="O114" t="str">
        <x:v>Livraison conforme</x:v>
      </x:c>
    </x:row>
    <x:row r="115" ht="15" hidden="0" customHeight="1">
      <x:c r="A115" t="str">
        <x:v>CMD-00114</x:v>
      </x:c>
      <x:c r="B115" s="38" t="n">
        <x:v>46089</x:v>
      </x:c>
      <x:c r="C115" t="str">
        <x:v>FOU-0096</x:v>
      </x:c>
      <x:c r="D115" t="str">
        <x:v>Market Logistique Groupe</x:v>
      </x:c>
      <x:c r="E115" t="str">
        <x:v>Alimentation</x:v>
      </x:c>
      <x:c r="F115" s="40" t="n">
        <x:v>9460.79</x:v>
      </x:c>
      <x:c r="G115" s="40" t="n">
        <x:v>20</x:v>
      </x:c>
      <x:c r="H115" s="40" t="n">
        <x:v>11352.95</x:v>
      </x:c>
      <x:c r="I115" t="str">
        <x:v>Livrée</x:v>
      </x:c>
      <x:c r="J115" s="38" t="n">
        <x:v>46096</x:v>
      </x:c>
      <x:c r="K115" s="38" t="n">
        <x:v>46095</x:v>
      </x:c>
      <x:c r="L115" s="60" t="n">
        <x:f>K115-B115</x:f>
        <x:v>6</x:v>
      </x:c>
      <x:c r="M115" s="60" t="n">
        <x:f>K115-J115</x:f>
        <x:v>-1</x:v>
      </x:c>
      <x:c r="N115" t="str">
        <x:v>Lucas</x:v>
      </x:c>
      <x:c r="O115" t="str">
        <x:v>Commande partielle</x:v>
      </x:c>
    </x:row>
    <x:row r="116" ht="15" hidden="0" customHeight="1">
      <x:c r="A116" t="str">
        <x:v>CMD-00115</x:v>
      </x:c>
      <x:c r="B116" s="38" t="n">
        <x:v>46169</x:v>
      </x:c>
      <x:c r="C116" t="str">
        <x:v>FOU-0077</x:v>
      </x:c>
      <x:c r="D116" t="str">
        <x:v>Pro Global SARL</x:v>
      </x:c>
      <x:c r="E116" t="str">
        <x:v>Alimentation</x:v>
      </x:c>
      <x:c r="F116" s="40" t="n">
        <x:v>11092.35</x:v>
      </x:c>
      <x:c r="G116" s="40" t="n">
        <x:v>20</x:v>
      </x:c>
      <x:c r="H116" s="40" t="n">
        <x:v>13310.82</x:v>
      </x:c>
      <x:c r="I116" t="str">
        <x:v>En cours</x:v>
      </x:c>
      <x:c r="J116" s="38" t="n">
        <x:v>46178</x:v>
      </x:c>
      <x:c r="K116" s="38" t="n">
        <x:v>46180</x:v>
      </x:c>
      <x:c r="L116" s="60" t="n">
        <x:f>K116-B116</x:f>
        <x:v>11</x:v>
      </x:c>
      <x:c r="M116" s="60" t="n">
        <x:f>K116-J116</x:f>
        <x:v>2</x:v>
      </x:c>
      <x:c r="N116" t="str">
        <x:v>Antoine</x:v>
      </x:c>
      <x:c r="O116" t="str">
        <x:v>Réclamation en cours</x:v>
      </x:c>
    </x:row>
    <x:row r="117" ht="15" hidden="0" customHeight="1">
      <x:c r="A117" t="str">
        <x:v>CMD-00116</x:v>
      </x:c>
      <x:c r="B117" s="38" t="n">
        <x:v>46095</x:v>
      </x:c>
      <x:c r="C117" t="str">
        <x:v>FOU-0077</x:v>
      </x:c>
      <x:c r="D117" t="str">
        <x:v>Pro Global SARL</x:v>
      </x:c>
      <x:c r="E117" t="str">
        <x:v>Alimentation</x:v>
      </x:c>
      <x:c r="F117" s="40" t="n">
        <x:v>10053.8</x:v>
      </x:c>
      <x:c r="G117" s="40" t="n">
        <x:v>20</x:v>
      </x:c>
      <x:c r="H117" s="40" t="n">
        <x:v>12064.56</x:v>
      </x:c>
      <x:c r="I117" t="str">
        <x:v>En cours</x:v>
      </x:c>
      <x:c r="J117" s="38" t="n">
        <x:v>46099</x:v>
      </x:c>
      <x:c r="K117" s="38" t="n">
        <x:v>46102</x:v>
      </x:c>
      <x:c r="L117" s="60" t="n">
        <x:f>K117-B117</x:f>
        <x:v>7</x:v>
      </x:c>
      <x:c r="M117" s="60" t="n">
        <x:f>K117-J117</x:f>
        <x:v>3</x:v>
      </x:c>
      <x:c r="N117" t="str">
        <x:v>Lucas</x:v>
      </x:c>
      <x:c r="O117" t="str">
        <x:v>Réclamation en cours</x:v>
      </x:c>
    </x:row>
    <x:row r="118" ht="15" hidden="0" customHeight="1">
      <x:c r="A118" t="str">
        <x:v>CMD-00117</x:v>
      </x:c>
      <x:c r="B118" s="38" t="n">
        <x:v>46172</x:v>
      </x:c>
      <x:c r="C118" t="str">
        <x:v>FOU-0133</x:v>
      </x:c>
      <x:c r="D118" t="str">
        <x:v>Distribution Logistique SARL</x:v>
      </x:c>
      <x:c r="E118" t="str">
        <x:v>Marketing</x:v>
      </x:c>
      <x:c r="F118" s="40" t="n">
        <x:v>3009.45</x:v>
      </x:c>
      <x:c r="G118" s="40" t="n">
        <x:v>20</x:v>
      </x:c>
      <x:c r="H118" s="40" t="n">
        <x:v>3611.34</x:v>
      </x:c>
      <x:c r="I118" t="str">
        <x:v>Livrée</x:v>
      </x:c>
      <x:c r="J118" s="38" t="n">
        <x:v>46179</x:v>
      </x:c>
      <x:c r="K118" s="38" t="n">
        <x:v>46184</x:v>
      </x:c>
      <x:c r="L118" s="60" t="n">
        <x:f>K118-B118</x:f>
        <x:v>12</x:v>
      </x:c>
      <x:c r="M118" s="60" t="n">
        <x:f>K118-J118</x:f>
        <x:v>5</x:v>
      </x:c>
      <x:c r="N118" t="str">
        <x:v>Marie</x:v>
      </x:c>
      <x:c r="O118" t="str">
        <x:v>Commande partielle</x:v>
      </x:c>
    </x:row>
    <x:row r="119" ht="15" hidden="0" customHeight="1">
      <x:c r="A119" t="str">
        <x:v>CMD-00118</x:v>
      </x:c>
      <x:c r="B119" s="38" t="n">
        <x:v>46043</x:v>
      </x:c>
      <x:c r="C119" t="str">
        <x:v>FOU-0106</x:v>
      </x:c>
      <x:c r="D119" t="str">
        <x:v>Expert Distribution SAS</x:v>
      </x:c>
      <x:c r="E119" t="str">
        <x:v>Mobilier</x:v>
      </x:c>
      <x:c r="F119" s="40" t="n">
        <x:v>1519.89</x:v>
      </x:c>
      <x:c r="G119" s="40" t="n">
        <x:v>20</x:v>
      </x:c>
      <x:c r="H119" s="40" t="n">
        <x:v>1823.87</x:v>
      </x:c>
      <x:c r="I119" t="str">
        <x:v>Annulée</x:v>
      </x:c>
      <x:c r="J119" s="38" t="n">
        <x:v>46051</x:v>
      </x:c>
      <x:c r="K119" s="38" t="n">
        <x:v>46051</x:v>
      </x:c>
      <x:c r="L119" s="60" t="n">
        <x:f>K119-B119</x:f>
        <x:v>8</x:v>
      </x:c>
      <x:c r="M119" s="60" t="n">
        <x:f>K119-J119</x:f>
        <x:v>0</x:v>
      </x:c>
      <x:c r="N119" t="str">
        <x:v>Élodie</x:v>
      </x:c>
      <x:c r="O119" t="str">
        <x:v>Commande partielle</x:v>
      </x:c>
    </x:row>
    <x:row r="120" ht="15" hidden="0" customHeight="1">
      <x:c r="A120" t="str">
        <x:v>CMD-00119</x:v>
      </x:c>
      <x:c r="B120" s="38" t="n">
        <x:v>46117</x:v>
      </x:c>
      <x:c r="C120" t="str">
        <x:v>FOU-0020</x:v>
      </x:c>
      <x:c r="D120" t="str">
        <x:v>Market Direct SAS</x:v>
      </x:c>
      <x:c r="E120" t="str">
        <x:v>Marketing</x:v>
      </x:c>
      <x:c r="F120" s="40" t="n">
        <x:v>10200.81</x:v>
      </x:c>
      <x:c r="G120" s="40" t="n">
        <x:v>20</x:v>
      </x:c>
      <x:c r="H120" s="40" t="n">
        <x:v>12240.97</x:v>
      </x:c>
      <x:c r="I120" t="str">
        <x:v>En retard</x:v>
      </x:c>
      <x:c r="J120" s="38" t="n">
        <x:v>46125</x:v>
      </x:c>
      <x:c r="K120" s="38" t="n">
        <x:v>46128</x:v>
      </x:c>
      <x:c r="L120" s="60" t="n">
        <x:f>K120-B120</x:f>
        <x:v>11</x:v>
      </x:c>
      <x:c r="M120" s="60" t="n">
        <x:f>K120-J120</x:f>
        <x:v>3</x:v>
      </x:c>
      <x:c r="N120" t="str">
        <x:v>Maxime</x:v>
      </x:c>
      <x:c r="O120" t="str">
        <x:v>Commande partielle</x:v>
      </x:c>
    </x:row>
    <x:row r="121" ht="15" hidden="0" customHeight="1">
      <x:c r="A121" t="str">
        <x:v>CMD-00120</x:v>
      </x:c>
      <x:c r="B121" s="38" t="n">
        <x:v>46148</x:v>
      </x:c>
      <x:c r="C121" t="str">
        <x:v>FOU-0113</x:v>
      </x:c>
      <x:c r="D121" t="str">
        <x:v>Pro Services SAS</x:v>
      </x:c>
      <x:c r="E121" t="str">
        <x:v>Mobilier</x:v>
      </x:c>
      <x:c r="F121" s="40" t="n">
        <x:v>11016</x:v>
      </x:c>
      <x:c r="G121" s="40" t="n">
        <x:v>20</x:v>
      </x:c>
      <x:c r="H121" s="40" t="n">
        <x:v>13219.2</x:v>
      </x:c>
      <x:c r="I121" t="str">
        <x:v>En cours</x:v>
      </x:c>
      <x:c r="J121" s="38" t="n">
        <x:v>46156</x:v>
      </x:c>
      <x:c r="K121" s="38" t="n">
        <x:v>46156</x:v>
      </x:c>
      <x:c r="L121" s="60" t="n">
        <x:f>K121-B121</x:f>
        <x:v>8</x:v>
      </x:c>
      <x:c r="M121" s="60" t="n">
        <x:f>K121-J121</x:f>
        <x:v>0</x:v>
      </x:c>
      <x:c r="N121" t="str">
        <x:v>Marie</x:v>
      </x:c>
      <x:c r="O121" t="str">
        <x:v>Commande partielle</x:v>
      </x:c>
    </x:row>
    <x:row r="122" ht="15" hidden="0" customHeight="1">
      <x:c r="A122" t="str">
        <x:v>CMD-00121</x:v>
      </x:c>
      <x:c r="B122" s="38" t="n">
        <x:v>46140</x:v>
      </x:c>
      <x:c r="C122" t="str">
        <x:v>FOU-0183</x:v>
      </x:c>
      <x:c r="D122" t="str">
        <x:v>Market Technic SARL</x:v>
      </x:c>
      <x:c r="E122" t="str">
        <x:v>Textile</x:v>
      </x:c>
      <x:c r="F122" s="40" t="n">
        <x:v>2071.37</x:v>
      </x:c>
      <x:c r="G122" s="40" t="n">
        <x:v>20</x:v>
      </x:c>
      <x:c r="H122" s="40" t="n">
        <x:v>2485.64</x:v>
      </x:c>
      <x:c r="I122" t="str">
        <x:v>En cours</x:v>
      </x:c>
      <x:c r="J122" s="38" t="n">
        <x:v>46150</x:v>
      </x:c>
      <x:c r="K122" s="38" t="n">
        <x:v>46149</x:v>
      </x:c>
      <x:c r="L122" s="60" t="n">
        <x:f>K122-B122</x:f>
        <x:v>9</x:v>
      </x:c>
      <x:c r="M122" s="60" t="n">
        <x:f>K122-J122</x:f>
        <x:v>-1</x:v>
      </x:c>
      <x:c r="N122" t="str">
        <x:v>Laura</x:v>
      </x:c>
      <x:c r="O122" t="str">
        <x:v>Commande partielle</x:v>
      </x:c>
    </x:row>
    <x:row r="123" ht="15" hidden="0" customHeight="1">
      <x:c r="A123" t="str">
        <x:v>CMD-00122</x:v>
      </x:c>
      <x:c r="B123" s="38" t="n">
        <x:v>46063</x:v>
      </x:c>
      <x:c r="C123" t="str">
        <x:v>FOU-0009</x:v>
      </x:c>
      <x:c r="D123" t="str">
        <x:v>Industries Services SAS</x:v>
      </x:c>
      <x:c r="E123" t="str">
        <x:v>Emballage</x:v>
      </x:c>
      <x:c r="F123" s="40" t="n">
        <x:v>14169.43</x:v>
      </x:c>
      <x:c r="G123" s="40" t="n">
        <x:v>20</x:v>
      </x:c>
      <x:c r="H123" s="40" t="n">
        <x:v>17003.32</x:v>
      </x:c>
      <x:c r="I123" t="str">
        <x:v>Annulée</x:v>
      </x:c>
      <x:c r="J123" s="38" t="n">
        <x:v>46070</x:v>
      </x:c>
      <x:c r="K123" s="38" t="n">
        <x:v>46069</x:v>
      </x:c>
      <x:c r="L123" s="60" t="n">
        <x:f>K123-B123</x:f>
        <x:v>6</x:v>
      </x:c>
      <x:c r="M123" s="60" t="n">
        <x:f>K123-J123</x:f>
        <x:v>-1</x:v>
      </x:c>
      <x:c r="N123" t="str">
        <x:v>Lucas</x:v>
      </x:c>
      <x:c r="O123" t="str">
        <x:v>Livraison conforme</x:v>
      </x:c>
    </x:row>
    <x:row r="124" ht="15" hidden="0" customHeight="1">
      <x:c r="A124" t="str">
        <x:v>CMD-00123</x:v>
      </x:c>
      <x:c r="B124" s="38" t="n">
        <x:v>46169</x:v>
      </x:c>
      <x:c r="C124" t="str">
        <x:v>FOU-0095</x:v>
      </x:c>
      <x:c r="D124" t="str">
        <x:v>France Plus SA</x:v>
      </x:c>
      <x:c r="E124" t="str">
        <x:v>Marketing</x:v>
      </x:c>
      <x:c r="F124" s="40" t="n">
        <x:v>4450.42</x:v>
      </x:c>
      <x:c r="G124" s="40" t="n">
        <x:v>20</x:v>
      </x:c>
      <x:c r="H124" s="40" t="n">
        <x:v>5340.5</x:v>
      </x:c>
      <x:c r="I124" t="str">
        <x:v>Livrée</x:v>
      </x:c>
      <x:c r="J124" s="38" t="n">
        <x:v>46179</x:v>
      </x:c>
      <x:c r="K124" s="38" t="n">
        <x:v>46179</x:v>
      </x:c>
      <x:c r="L124" s="60" t="n">
        <x:f>K124-B124</x:f>
        <x:v>10</x:v>
      </x:c>
      <x:c r="M124" s="60" t="n">
        <x:f>K124-J124</x:f>
        <x:v>0</x:v>
      </x:c>
      <x:c r="N124" t="str">
        <x:v>Pierre</x:v>
      </x:c>
      <x:c r="O124" t="str">
        <x:v>Réclamation en cours</x:v>
      </x:c>
    </x:row>
    <x:row r="125" ht="15" hidden="0" customHeight="1">
      <x:c r="A125" t="str">
        <x:v>CMD-00124</x:v>
      </x:c>
      <x:c r="B125" s="38" t="n">
        <x:v>46100</x:v>
      </x:c>
      <x:c r="C125" t="str">
        <x:v>FOU-0096</x:v>
      </x:c>
      <x:c r="D125" t="str">
        <x:v>Market Logistique Groupe</x:v>
      </x:c>
      <x:c r="E125" t="str">
        <x:v>Alimentation</x:v>
      </x:c>
      <x:c r="F125" s="40" t="n">
        <x:v>4515.62</x:v>
      </x:c>
      <x:c r="G125" s="40" t="n">
        <x:v>20</x:v>
      </x:c>
      <x:c r="H125" s="40" t="n">
        <x:v>5418.74</x:v>
      </x:c>
      <x:c r="I125" t="str">
        <x:v>En cours</x:v>
      </x:c>
      <x:c r="J125" s="38" t="n">
        <x:v>46102</x:v>
      </x:c>
      <x:c r="K125" s="38" t="n">
        <x:v>46102</x:v>
      </x:c>
      <x:c r="L125" s="60" t="n">
        <x:f>K125-B125</x:f>
        <x:v>2</x:v>
      </x:c>
      <x:c r="M125" s="60" t="n">
        <x:f>K125-J125</x:f>
        <x:v>0</x:v>
      </x:c>
      <x:c r="N125" t="str">
        <x:v>Hugo</x:v>
      </x:c>
      <x:c r="O125" t="str">
        <x:v>Livraison conforme</x:v>
      </x:c>
    </x:row>
    <x:row r="126" ht="15" hidden="0" customHeight="1">
      <x:c r="A126" t="str">
        <x:v>CMD-00125</x:v>
      </x:c>
      <x:c r="B126" s="38" t="n">
        <x:v>46095</x:v>
      </x:c>
      <x:c r="C126" t="str">
        <x:v>FOU-0079</x:v>
      </x:c>
      <x:c r="D126" t="str">
        <x:v>Distribution Expert Groupe</x:v>
      </x:c>
      <x:c r="E126" t="str">
        <x:v>Informatique</x:v>
      </x:c>
      <x:c r="F126" s="40" t="n">
        <x:v>3351.38</x:v>
      </x:c>
      <x:c r="G126" s="40" t="n">
        <x:v>20</x:v>
      </x:c>
      <x:c r="H126" s="40" t="n">
        <x:v>4021.66</x:v>
      </x:c>
      <x:c r="I126" t="str">
        <x:v>Livrée</x:v>
      </x:c>
      <x:c r="J126" s="38" t="n">
        <x:v>46104</x:v>
      </x:c>
      <x:c r="K126" s="38" t="n">
        <x:v>46102</x:v>
      </x:c>
      <x:c r="L126" s="60" t="n">
        <x:f>K126-B126</x:f>
        <x:v>7</x:v>
      </x:c>
      <x:c r="M126" s="60" t="n">
        <x:f>K126-J126</x:f>
        <x:v>-2</x:v>
      </x:c>
      <x:c r="N126" t="str">
        <x:v>Pierre</x:v>
      </x:c>
      <x:c r="O126" t="str">
        <x:v>Livraison conforme</x:v>
      </x:c>
    </x:row>
    <x:row r="127" ht="15" hidden="0" customHeight="1">
      <x:c r="A127" t="str">
        <x:v>CMD-00126</x:v>
      </x:c>
      <x:c r="B127" s="38" t="n">
        <x:v>46129</x:v>
      </x:c>
      <x:c r="C127" t="str">
        <x:v>FOU-0012</x:v>
      </x:c>
      <x:c r="D127" t="str">
        <x:v>Global Plus SARL</x:v>
      </x:c>
      <x:c r="E127" t="str">
        <x:v>Alimentation</x:v>
      </x:c>
      <x:c r="F127" s="40" t="n">
        <x:v>7295.47</x:v>
      </x:c>
      <x:c r="G127" s="40" t="n">
        <x:v>20</x:v>
      </x:c>
      <x:c r="H127" s="40" t="n">
        <x:v>8754.56</x:v>
      </x:c>
      <x:c r="I127" t="str">
        <x:v>En retard</x:v>
      </x:c>
      <x:c r="J127" s="38" t="n">
        <x:v>46135</x:v>
      </x:c>
      <x:c r="K127" s="38" t="n">
        <x:v>46140</x:v>
      </x:c>
      <x:c r="L127" s="60" t="n">
        <x:f>K127-B127</x:f>
        <x:v>11</x:v>
      </x:c>
      <x:c r="M127" s="60" t="n">
        <x:f>K127-J127</x:f>
        <x:v>5</x:v>
      </x:c>
      <x:c r="N127" t="str">
        <x:v>Manon</x:v>
      </x:c>
      <x:c r="O127" t="str">
        <x:v>Commande partielle</x:v>
      </x:c>
    </x:row>
    <x:row r="128" ht="15" hidden="0" customHeight="1">
      <x:c r="A128" t="str">
        <x:v>CMD-00127</x:v>
      </x:c>
      <x:c r="B128" s="38" t="n">
        <x:v>46178</x:v>
      </x:c>
      <x:c r="C128" t="str">
        <x:v>FOU-0185</x:v>
      </x:c>
      <x:c r="D128" t="str">
        <x:v>Technic Market Groupe</x:v>
      </x:c>
      <x:c r="E128" t="str">
        <x:v>Informatique</x:v>
      </x:c>
      <x:c r="F128" s="40" t="n">
        <x:v>2122.22</x:v>
      </x:c>
      <x:c r="G128" s="40" t="n">
        <x:v>20</x:v>
      </x:c>
      <x:c r="H128" s="40" t="n">
        <x:v>2546.66</x:v>
      </x:c>
      <x:c r="I128" t="str">
        <x:v>Annulée</x:v>
      </x:c>
      <x:c r="J128" s="38" t="n">
        <x:v>46182</x:v>
      </x:c>
      <x:c r="K128" s="38" t="n">
        <x:v>46187</x:v>
      </x:c>
      <x:c r="L128" s="60" t="n">
        <x:f>K128-B128</x:f>
        <x:v>9</x:v>
      </x:c>
      <x:c r="M128" s="60" t="n">
        <x:f>K128-J128</x:f>
        <x:v>5</x:v>
      </x:c>
      <x:c r="N128" t="str">
        <x:v>Laura</x:v>
      </x:c>
      <x:c r="O128" t="str">
        <x:v>Contrôle qualité OK</x:v>
      </x:c>
    </x:row>
    <x:row r="129" ht="15" hidden="0" customHeight="1">
      <x:c r="A129" t="str">
        <x:v>CMD-00128</x:v>
      </x:c>
      <x:c r="B129" s="38" t="n">
        <x:v>46106</x:v>
      </x:c>
      <x:c r="C129" t="str">
        <x:v>FOU-0187</x:v>
      </x:c>
      <x:c r="D129" t="str">
        <x:v>Logistique Industries Groupe</x:v>
      </x:c>
      <x:c r="E129" t="str">
        <x:v>Informatique</x:v>
      </x:c>
      <x:c r="F129" s="40" t="n">
        <x:v>1476.33</x:v>
      </x:c>
      <x:c r="G129" s="40" t="n">
        <x:v>20</x:v>
      </x:c>
      <x:c r="H129" s="40" t="n">
        <x:v>1771.6</x:v>
      </x:c>
      <x:c r="I129" t="str">
        <x:v>En cours</x:v>
      </x:c>
      <x:c r="J129" s="38" t="n">
        <x:v>46114</x:v>
      </x:c>
      <x:c r="K129" s="38" t="n">
        <x:v>46117</x:v>
      </x:c>
      <x:c r="L129" s="60" t="n">
        <x:f>K129-B129</x:f>
        <x:v>11</x:v>
      </x:c>
      <x:c r="M129" s="60" t="n">
        <x:f>K129-J129</x:f>
        <x:v>3</x:v>
      </x:c>
      <x:c r="N129" t="str">
        <x:v>Manon</x:v>
      </x:c>
      <x:c r="O129" t="str">
        <x:v>Réclamation en cours</x:v>
      </x:c>
    </x:row>
    <x:row r="130" ht="15" hidden="0" customHeight="1">
      <x:c r="A130" t="str">
        <x:v>CMD-00129</x:v>
      </x:c>
      <x:c r="B130" s="38" t="n">
        <x:v>46034</x:v>
      </x:c>
      <x:c r="C130" t="str">
        <x:v>FOU-0139</x:v>
      </x:c>
      <x:c r="D130" t="str">
        <x:v>Expert Market SA</x:v>
      </x:c>
      <x:c r="E130" t="str">
        <x:v>Informatique</x:v>
      </x:c>
      <x:c r="F130" s="40" t="n">
        <x:v>14377.48</x:v>
      </x:c>
      <x:c r="G130" s="40" t="n">
        <x:v>20</x:v>
      </x:c>
      <x:c r="H130" s="40" t="n">
        <x:v>17252.98</x:v>
      </x:c>
      <x:c r="I130" t="str">
        <x:v>Livrée</x:v>
      </x:c>
      <x:c r="J130" s="38" t="n">
        <x:v>46043</x:v>
      </x:c>
      <x:c r="K130" s="38" t="n">
        <x:v>46044</x:v>
      </x:c>
      <x:c r="L130" s="60" t="n">
        <x:f>K130-B130</x:f>
        <x:v>10</x:v>
      </x:c>
      <x:c r="M130" s="60" t="n">
        <x:f>K130-J130</x:f>
        <x:v>1</x:v>
      </x:c>
      <x:c r="N130" t="str">
        <x:v>Thomas</x:v>
      </x:c>
      <x:c r="O130" t="str">
        <x:v>Livraison conforme</x:v>
      </x:c>
    </x:row>
    <x:row r="131" ht="15" hidden="0" customHeight="1">
      <x:c r="A131" t="str">
        <x:v>CMD-00130</x:v>
      </x:c>
      <x:c r="B131" s="38" t="n">
        <x:v>46184</x:v>
      </x:c>
      <x:c r="C131" t="str">
        <x:v>FOU-0147</x:v>
      </x:c>
      <x:c r="D131" t="str">
        <x:v>Pro Industries SARL</x:v>
      </x:c>
      <x:c r="E131" t="str">
        <x:v>Maintenance</x:v>
      </x:c>
      <x:c r="F131" s="40" t="n">
        <x:v>11972.96</x:v>
      </x:c>
      <x:c r="G131" s="40" t="n">
        <x:v>20</x:v>
      </x:c>
      <x:c r="H131" s="40" t="n">
        <x:v>14367.55</x:v>
      </x:c>
      <x:c r="I131" t="str">
        <x:v>Livrée</x:v>
      </x:c>
      <x:c r="J131" s="38" t="n">
        <x:v>46190</x:v>
      </x:c>
      <x:c r="K131" s="38" t="n">
        <x:v>46189</x:v>
      </x:c>
      <x:c r="L131" s="60" t="n">
        <x:f>K131-B131</x:f>
        <x:v>5</x:v>
      </x:c>
      <x:c r="M131" s="60" t="n">
        <x:f>K131-J131</x:f>
        <x:v>-1</x:v>
      </x:c>
      <x:c r="N131" t="str">
        <x:v>Élodie</x:v>
      </x:c>
      <x:c r="O131" t="str">
        <x:v>RAS</x:v>
      </x:c>
    </x:row>
    <x:row r="132" ht="15" hidden="0" customHeight="1">
      <x:c r="A132" t="str">
        <x:v>CMD-00131</x:v>
      </x:c>
      <x:c r="B132" s="38" t="n">
        <x:v>46170</x:v>
      </x:c>
      <x:c r="C132" t="str">
        <x:v>FOU-0139</x:v>
      </x:c>
      <x:c r="D132" t="str">
        <x:v>Expert Market SA</x:v>
      </x:c>
      <x:c r="E132" t="str">
        <x:v>Informatique</x:v>
      </x:c>
      <x:c r="F132" s="40" t="n">
        <x:v>11400.59</x:v>
      </x:c>
      <x:c r="G132" s="40" t="n">
        <x:v>20</x:v>
      </x:c>
      <x:c r="H132" s="40" t="n">
        <x:v>13680.71</x:v>
      </x:c>
      <x:c r="I132" t="str">
        <x:v>Annulée</x:v>
      </x:c>
      <x:c r="J132" s="38" t="n">
        <x:v>46180</x:v>
      </x:c>
      <x:c r="K132" s="38" t="n">
        <x:v>46180</x:v>
      </x:c>
      <x:c r="L132" s="60" t="n">
        <x:f>K132-B132</x:f>
        <x:v>10</x:v>
      </x:c>
      <x:c r="M132" s="60" t="n">
        <x:f>K132-J132</x:f>
        <x:v>0</x:v>
      </x:c>
      <x:c r="N132" t="str">
        <x:v>Julien</x:v>
      </x:c>
      <x:c r="O132" t="str">
        <x:v>Livraison conforme</x:v>
      </x:c>
    </x:row>
    <x:row r="133" ht="15" hidden="0" customHeight="1">
      <x:c r="A133" t="str">
        <x:v>CMD-00132</x:v>
      </x:c>
      <x:c r="B133" s="38" t="n">
        <x:v>46159</x:v>
      </x:c>
      <x:c r="C133" t="str">
        <x:v>FOU-0169</x:v>
      </x:c>
      <x:c r="D133" t="str">
        <x:v>Technic France SAS</x:v>
      </x:c>
      <x:c r="E133" t="str">
        <x:v>Nettoyage</x:v>
      </x:c>
      <x:c r="F133" s="40" t="n">
        <x:v>2819.19</x:v>
      </x:c>
      <x:c r="G133" s="40" t="n">
        <x:v>20</x:v>
      </x:c>
      <x:c r="H133" s="40" t="n">
        <x:v>3383.03</x:v>
      </x:c>
      <x:c r="I133" t="str">
        <x:v>En cours</x:v>
      </x:c>
      <x:c r="J133" s="38" t="n">
        <x:v>46161</x:v>
      </x:c>
      <x:c r="K133" s="38" t="n">
        <x:v>46162</x:v>
      </x:c>
      <x:c r="L133" s="60" t="n">
        <x:f>K133-B133</x:f>
        <x:v>3</x:v>
      </x:c>
      <x:c r="M133" s="60" t="n">
        <x:f>K133-J133</x:f>
        <x:v>1</x:v>
      </x:c>
      <x:c r="N133" t="str">
        <x:v>Antoine</x:v>
      </x:c>
      <x:c r="O133" t="str">
        <x:v>RAS</x:v>
      </x:c>
    </x:row>
    <x:row r="134" ht="15" hidden="0" customHeight="1">
      <x:c r="A134" t="str">
        <x:v>CMD-00133</x:v>
      </x:c>
      <x:c r="B134" s="38" t="n">
        <x:v>46044</x:v>
      </x:c>
      <x:c r="C134" t="str">
        <x:v>FOU-0114</x:v>
      </x:c>
      <x:c r="D134" t="str">
        <x:v>France Concept SA</x:v>
      </x:c>
      <x:c r="E134" t="str">
        <x:v>Alimentation</x:v>
      </x:c>
      <x:c r="F134" s="40" t="n">
        <x:v>12132.78</x:v>
      </x:c>
      <x:c r="G134" s="40" t="n">
        <x:v>20</x:v>
      </x:c>
      <x:c r="H134" s="40" t="n">
        <x:v>14559.34</x:v>
      </x:c>
      <x:c r="I134" t="str">
        <x:v>Livrée</x:v>
      </x:c>
      <x:c r="J134" s="38" t="n">
        <x:v>46051</x:v>
      </x:c>
      <x:c r="K134" s="38" t="n">
        <x:v>46054</x:v>
      </x:c>
      <x:c r="L134" s="60" t="n">
        <x:f>K134-B134</x:f>
        <x:v>10</x:v>
      </x:c>
      <x:c r="M134" s="60" t="n">
        <x:f>K134-J134</x:f>
        <x:v>3</x:v>
      </x:c>
      <x:c r="N134" t="str">
        <x:v>Maxime</x:v>
      </x:c>
      <x:c r="O134" t="str">
        <x:v>Livraison conforme</x:v>
      </x:c>
    </x:row>
    <x:row r="135" ht="15" hidden="0" customHeight="1">
      <x:c r="A135" t="str">
        <x:v>CMD-00134</x:v>
      </x:c>
      <x:c r="B135" s="38" t="n">
        <x:v>46134</x:v>
      </x:c>
      <x:c r="C135" t="str">
        <x:v>FOU-0088</x:v>
      </x:c>
      <x:c r="D135" t="str">
        <x:v>Expert Distribution SAS</x:v>
      </x:c>
      <x:c r="E135" t="str">
        <x:v>Emballage</x:v>
      </x:c>
      <x:c r="F135" s="40" t="n">
        <x:v>2830.54</x:v>
      </x:c>
      <x:c r="G135" s="40" t="n">
        <x:v>20</x:v>
      </x:c>
      <x:c r="H135" s="40" t="n">
        <x:v>3396.65</x:v>
      </x:c>
      <x:c r="I135" t="str">
        <x:v>Annulée</x:v>
      </x:c>
      <x:c r="J135" s="38" t="n">
        <x:v>46136</x:v>
      </x:c>
      <x:c r="K135" s="38" t="n">
        <x:v>46138</x:v>
      </x:c>
      <x:c r="L135" s="60" t="n">
        <x:f>K135-B135</x:f>
        <x:v>4</x:v>
      </x:c>
      <x:c r="M135" s="60" t="n">
        <x:f>K135-J135</x:f>
        <x:v>2</x:v>
      </x:c>
      <x:c r="N135" t="str">
        <x:v>Claire</x:v>
      </x:c>
      <x:c r="O135" t="str">
        <x:v>Livraison conforme</x:v>
      </x:c>
    </x:row>
    <x:row r="136" ht="15" hidden="0" customHeight="1">
      <x:c r="A136" t="str">
        <x:v>CMD-00135</x:v>
      </x:c>
      <x:c r="B136" s="38" t="n">
        <x:v>46048</x:v>
      </x:c>
      <x:c r="C136" t="str">
        <x:v>FOU-0030</x:v>
      </x:c>
      <x:c r="D136" t="str">
        <x:v>Market Office Groupe</x:v>
      </x:c>
      <x:c r="E136" t="str">
        <x:v>Impression</x:v>
      </x:c>
      <x:c r="F136" s="40" t="n">
        <x:v>8195.42</x:v>
      </x:c>
      <x:c r="G136" s="40" t="n">
        <x:v>20</x:v>
      </x:c>
      <x:c r="H136" s="40" t="n">
        <x:v>9834.5</x:v>
      </x:c>
      <x:c r="I136" t="str">
        <x:v>En cours</x:v>
      </x:c>
      <x:c r="J136" s="38" t="n">
        <x:v>46054</x:v>
      </x:c>
      <x:c r="K136" s="38" t="n">
        <x:v>46054</x:v>
      </x:c>
      <x:c r="L136" s="60" t="n">
        <x:f>K136-B136</x:f>
        <x:v>6</x:v>
      </x:c>
      <x:c r="M136" s="60" t="n">
        <x:f>K136-J136</x:f>
        <x:v>0</x:v>
      </x:c>
      <x:c r="N136" t="str">
        <x:v>Claire</x:v>
      </x:c>
      <x:c r="O136" t="str">
        <x:v>Livraison conforme</x:v>
      </x:c>
    </x:row>
    <x:row r="137" ht="15" hidden="0" customHeight="1">
      <x:c r="A137" t="str">
        <x:v>CMD-00136</x:v>
      </x:c>
      <x:c r="B137" s="38" t="n">
        <x:v>46101</x:v>
      </x:c>
      <x:c r="C137" t="str">
        <x:v>FOU-0040</x:v>
      </x:c>
      <x:c r="D137" t="str">
        <x:v>Global Direct SAS</x:v>
      </x:c>
      <x:c r="E137" t="str">
        <x:v>Mobilier</x:v>
      </x:c>
      <x:c r="F137" s="40" t="n">
        <x:v>14289.65</x:v>
      </x:c>
      <x:c r="G137" s="40" t="n">
        <x:v>20</x:v>
      </x:c>
      <x:c r="H137" s="40" t="n">
        <x:v>17147.58</x:v>
      </x:c>
      <x:c r="I137" t="str">
        <x:v>En retard</x:v>
      </x:c>
      <x:c r="J137" s="38" t="n">
        <x:v>46105</x:v>
      </x:c>
      <x:c r="K137" s="38" t="n">
        <x:v>46103</x:v>
      </x:c>
      <x:c r="L137" s="60" t="n">
        <x:f>K137-B137</x:f>
        <x:v>2</x:v>
      </x:c>
      <x:c r="M137" s="60" t="n">
        <x:f>K137-J137</x:f>
        <x:v>-2</x:v>
      </x:c>
      <x:c r="N137" t="str">
        <x:v>Thomas</x:v>
      </x:c>
      <x:c r="O137" t="str">
        <x:v>Livraison conforme</x:v>
      </x:c>
    </x:row>
    <x:row r="138" ht="15" hidden="0" customHeight="1">
      <x:c r="A138" t="str">
        <x:v>CMD-00137</x:v>
      </x:c>
      <x:c r="B138" s="38" t="n">
        <x:v>46037</x:v>
      </x:c>
      <x:c r="C138" t="str">
        <x:v>FOU-0183</x:v>
      </x:c>
      <x:c r="D138" t="str">
        <x:v>Market Technic SARL</x:v>
      </x:c>
      <x:c r="E138" t="str">
        <x:v>Textile</x:v>
      </x:c>
      <x:c r="F138" s="40" t="n">
        <x:v>4575.66</x:v>
      </x:c>
      <x:c r="G138" s="40" t="n">
        <x:v>20</x:v>
      </x:c>
      <x:c r="H138" s="40" t="n">
        <x:v>5490.79</x:v>
      </x:c>
      <x:c r="I138" t="str">
        <x:v>En cours</x:v>
      </x:c>
      <x:c r="J138" s="38" t="n">
        <x:v>46040</x:v>
      </x:c>
      <x:c r="K138" s="38" t="n">
        <x:v>46042</x:v>
      </x:c>
      <x:c r="L138" s="60" t="n">
        <x:f>K138-B138</x:f>
        <x:v>5</x:v>
      </x:c>
      <x:c r="M138" s="60" t="n">
        <x:f>K138-J138</x:f>
        <x:v>2</x:v>
      </x:c>
      <x:c r="N138" t="str">
        <x:v>Hugo</x:v>
      </x:c>
      <x:c r="O138" t="str">
        <x:v>Réclamation en cours</x:v>
      </x:c>
    </x:row>
    <x:row r="139" ht="15" hidden="0" customHeight="1">
      <x:c r="A139" t="str">
        <x:v>CMD-00138</x:v>
      </x:c>
      <x:c r="B139" s="38" t="n">
        <x:v>46119</x:v>
      </x:c>
      <x:c r="C139" t="str">
        <x:v>FOU-0067</x:v>
      </x:c>
      <x:c r="D139" t="str">
        <x:v>Industries Global SARL</x:v>
      </x:c>
      <x:c r="E139" t="str">
        <x:v>Logistique</x:v>
      </x:c>
      <x:c r="F139" s="40" t="n">
        <x:v>14132.43</x:v>
      </x:c>
      <x:c r="G139" s="40" t="n">
        <x:v>20</x:v>
      </x:c>
      <x:c r="H139" s="40" t="n">
        <x:v>16958.92</x:v>
      </x:c>
      <x:c r="I139" t="str">
        <x:v>En cours</x:v>
      </x:c>
      <x:c r="J139" s="38" t="n">
        <x:v>46122</x:v>
      </x:c>
      <x:c r="K139" s="38" t="n">
        <x:v>46120</x:v>
      </x:c>
      <x:c r="L139" s="60" t="n">
        <x:f>K139-B139</x:f>
        <x:v>1</x:v>
      </x:c>
      <x:c r="M139" s="60" t="n">
        <x:f>K139-J139</x:f>
        <x:v>-2</x:v>
      </x:c>
      <x:c r="N139" t="str">
        <x:v>Antoine</x:v>
      </x:c>
      <x:c r="O139" t="str">
        <x:v>RAS</x:v>
      </x:c>
    </x:row>
    <x:row r="140" ht="15" hidden="0" customHeight="1">
      <x:c r="A140" t="str">
        <x:v>CMD-00139</x:v>
      </x:c>
      <x:c r="B140" s="38" t="n">
        <x:v>46083</x:v>
      </x:c>
      <x:c r="C140" t="str">
        <x:v>FOU-0151</x:v>
      </x:c>
      <x:c r="D140" t="str">
        <x:v>Pro Industries SARL</x:v>
      </x:c>
      <x:c r="E140" t="str">
        <x:v>Maintenance</x:v>
      </x:c>
      <x:c r="F140" s="40" t="n">
        <x:v>7470.74</x:v>
      </x:c>
      <x:c r="G140" s="40" t="n">
        <x:v>20</x:v>
      </x:c>
      <x:c r="H140" s="40" t="n">
        <x:v>8964.89</x:v>
      </x:c>
      <x:c r="I140" t="str">
        <x:v>Livrée</x:v>
      </x:c>
      <x:c r="J140" s="38" t="n">
        <x:v>46093</x:v>
      </x:c>
      <x:c r="K140" s="38" t="n">
        <x:v>46096</x:v>
      </x:c>
      <x:c r="L140" s="60" t="n">
        <x:f>K140-B140</x:f>
        <x:v>13</x:v>
      </x:c>
      <x:c r="M140" s="60" t="n">
        <x:f>K140-J140</x:f>
        <x:v>3</x:v>
      </x:c>
      <x:c r="N140" t="str">
        <x:v>Claire</x:v>
      </x:c>
      <x:c r="O140" t="str">
        <x:v>Livraison conforme</x:v>
      </x:c>
    </x:row>
    <x:row r="141" ht="15" hidden="0" customHeight="1">
      <x:c r="A141" t="str">
        <x:v>CMD-00140</x:v>
      </x:c>
      <x:c r="B141" s="38" t="n">
        <x:v>46141</x:v>
      </x:c>
      <x:c r="C141" t="str">
        <x:v>FOU-0082</x:v>
      </x:c>
      <x:c r="D141" t="str">
        <x:v>Services Pro SA</x:v>
      </x:c>
      <x:c r="E141" t="str">
        <x:v>Bureau</x:v>
      </x:c>
      <x:c r="F141" s="40" t="n">
        <x:v>8363.85</x:v>
      </x:c>
      <x:c r="G141" s="40" t="n">
        <x:v>20</x:v>
      </x:c>
      <x:c r="H141" s="40" t="n">
        <x:v>10036.62</x:v>
      </x:c>
      <x:c r="I141" t="str">
        <x:v>Livrée</x:v>
      </x:c>
      <x:c r="J141" s="38" t="n">
        <x:v>46144</x:v>
      </x:c>
      <x:c r="K141" s="38" t="n">
        <x:v>46149</x:v>
      </x:c>
      <x:c r="L141" s="60" t="n">
        <x:f>K141-B141</x:f>
        <x:v>8</x:v>
      </x:c>
      <x:c r="M141" s="60" t="n">
        <x:f>K141-J141</x:f>
        <x:v>5</x:v>
      </x:c>
      <x:c r="N141" t="str">
        <x:v>Hugo</x:v>
      </x:c>
      <x:c r="O141" t="str">
        <x:v>Contrôle qualité OK</x:v>
      </x:c>
    </x:row>
    <x:row r="142" ht="15" hidden="0" customHeight="1">
      <x:c r="A142" t="str">
        <x:v>CMD-00141</x:v>
      </x:c>
      <x:c r="B142" s="38" t="n">
        <x:v>46091</x:v>
      </x:c>
      <x:c r="C142" t="str">
        <x:v>FOU-0005</x:v>
      </x:c>
      <x:c r="D142" t="str">
        <x:v>Services France SARL</x:v>
      </x:c>
      <x:c r="E142" t="str">
        <x:v>Logistique</x:v>
      </x:c>
      <x:c r="F142" s="40" t="n">
        <x:v>8378.02</x:v>
      </x:c>
      <x:c r="G142" s="40" t="n">
        <x:v>20</x:v>
      </x:c>
      <x:c r="H142" s="40" t="n">
        <x:v>10053.62</x:v>
      </x:c>
      <x:c r="I142" t="str">
        <x:v>En cours</x:v>
      </x:c>
      <x:c r="J142" s="38" t="n">
        <x:v>46094</x:v>
      </x:c>
      <x:c r="K142" s="38" t="n">
        <x:v>46094</x:v>
      </x:c>
      <x:c r="L142" s="60" t="n">
        <x:f>K142-B142</x:f>
        <x:v>3</x:v>
      </x:c>
      <x:c r="M142" s="60" t="n">
        <x:f>K142-J142</x:f>
        <x:v>0</x:v>
      </x:c>
      <x:c r="N142" t="str">
        <x:v>Nicolas</x:v>
      </x:c>
      <x:c r="O142" t="str">
        <x:v>RAS</x:v>
      </x:c>
    </x:row>
    <x:row r="143" ht="15" hidden="0" customHeight="1">
      <x:c r="A143" t="str">
        <x:v>CMD-00142</x:v>
      </x:c>
      <x:c r="B143" s="38" t="n">
        <x:v>46137</x:v>
      </x:c>
      <x:c r="C143" t="str">
        <x:v>FOU-0105</x:v>
      </x:c>
      <x:c r="D143" t="str">
        <x:v>Market Plus SAS</x:v>
      </x:c>
      <x:c r="E143" t="str">
        <x:v>Emballage</x:v>
      </x:c>
      <x:c r="F143" s="40" t="n">
        <x:v>1396.04</x:v>
      </x:c>
      <x:c r="G143" s="40" t="n">
        <x:v>20</x:v>
      </x:c>
      <x:c r="H143" s="40" t="n">
        <x:v>1675.25</x:v>
      </x:c>
      <x:c r="I143" t="str">
        <x:v>En cours</x:v>
      </x:c>
      <x:c r="J143" s="38" t="n">
        <x:v>46147</x:v>
      </x:c>
      <x:c r="K143" s="38" t="n">
        <x:v>46147</x:v>
      </x:c>
      <x:c r="L143" s="60" t="n">
        <x:f>K143-B143</x:f>
        <x:v>10</x:v>
      </x:c>
      <x:c r="M143" s="60" t="n">
        <x:f>K143-J143</x:f>
        <x:v>0</x:v>
      </x:c>
      <x:c r="N143" t="str">
        <x:v>Pierre</x:v>
      </x:c>
      <x:c r="O143" t="str">
        <x:v>RAS</x:v>
      </x:c>
    </x:row>
    <x:row r="144" ht="15" hidden="0" customHeight="1">
      <x:c r="A144" t="str">
        <x:v>CMD-00143</x:v>
      </x:c>
      <x:c r="B144" s="38" t="n">
        <x:v>46085</x:v>
      </x:c>
      <x:c r="C144" t="str">
        <x:v>FOU-0044</x:v>
      </x:c>
      <x:c r="D144" t="str">
        <x:v>Technic Technic SAS</x:v>
      </x:c>
      <x:c r="E144" t="str">
        <x:v>Informatique</x:v>
      </x:c>
      <x:c r="F144" s="40" t="n">
        <x:v>8132.4</x:v>
      </x:c>
      <x:c r="G144" s="40" t="n">
        <x:v>20</x:v>
      </x:c>
      <x:c r="H144" s="40" t="n">
        <x:v>9758.88</x:v>
      </x:c>
      <x:c r="I144" t="str">
        <x:v>Livrée</x:v>
      </x:c>
      <x:c r="J144" s="38" t="n">
        <x:v>46093</x:v>
      </x:c>
      <x:c r="K144" s="38" t="n">
        <x:v>46098</x:v>
      </x:c>
      <x:c r="L144" s="60" t="n">
        <x:f>K144-B144</x:f>
        <x:v>13</x:v>
      </x:c>
      <x:c r="M144" s="60" t="n">
        <x:f>K144-J144</x:f>
        <x:v>5</x:v>
      </x:c>
      <x:c r="N144" t="str">
        <x:v>Julien</x:v>
      </x:c>
      <x:c r="O144" t="str">
        <x:v>Commande partielle</x:v>
      </x:c>
    </x:row>
    <x:row r="145" ht="15" hidden="0" customHeight="1">
      <x:c r="A145" t="str">
        <x:v>CMD-00144</x:v>
      </x:c>
      <x:c r="B145" s="38" t="n">
        <x:v>46097</x:v>
      </x:c>
      <x:c r="C145" t="str">
        <x:v>FOU-0159</x:v>
      </x:c>
      <x:c r="D145" t="str">
        <x:v>Logistique Logistique SAS</x:v>
      </x:c>
      <x:c r="E145" t="str">
        <x:v>Textile</x:v>
      </x:c>
      <x:c r="F145" s="40" t="n">
        <x:v>9847.92</x:v>
      </x:c>
      <x:c r="G145" s="40" t="n">
        <x:v>20</x:v>
      </x:c>
      <x:c r="H145" s="40" t="n">
        <x:v>11817.5</x:v>
      </x:c>
      <x:c r="I145" t="str">
        <x:v>Livrée</x:v>
      </x:c>
      <x:c r="J145" s="38" t="n">
        <x:v>46101</x:v>
      </x:c>
      <x:c r="K145" s="38" t="n">
        <x:v>46099</x:v>
      </x:c>
      <x:c r="L145" s="60" t="n">
        <x:f>K145-B145</x:f>
        <x:v>2</x:v>
      </x:c>
      <x:c r="M145" s="60" t="n">
        <x:f>K145-J145</x:f>
        <x:v>-2</x:v>
      </x:c>
      <x:c r="N145" t="str">
        <x:v>Maxime</x:v>
      </x:c>
      <x:c r="O145" t="str">
        <x:v>Réclamation en cours</x:v>
      </x:c>
    </x:row>
    <x:row r="146" ht="15" hidden="0" customHeight="1">
      <x:c r="A146" t="str">
        <x:v>CMD-00145</x:v>
      </x:c>
      <x:c r="B146" s="38" t="n">
        <x:v>46087</x:v>
      </x:c>
      <x:c r="C146" t="str">
        <x:v>FOU-0154</x:v>
      </x:c>
      <x:c r="D146" t="str">
        <x:v>Distribution Industries Groupe</x:v>
      </x:c>
      <x:c r="E146" t="str">
        <x:v>Mobilier</x:v>
      </x:c>
      <x:c r="F146" s="40" t="n">
        <x:v>12616.39</x:v>
      </x:c>
      <x:c r="G146" s="40" t="n">
        <x:v>20</x:v>
      </x:c>
      <x:c r="H146" s="40" t="n">
        <x:v>15139.67</x:v>
      </x:c>
      <x:c r="I146" t="str">
        <x:v>En cours</x:v>
      </x:c>
      <x:c r="J146" s="38" t="n">
        <x:v>46095</x:v>
      </x:c>
      <x:c r="K146" s="38" t="n">
        <x:v>46097</x:v>
      </x:c>
      <x:c r="L146" s="60" t="n">
        <x:f>K146-B146</x:f>
        <x:v>10</x:v>
      </x:c>
      <x:c r="M146" s="60" t="n">
        <x:f>K146-J146</x:f>
        <x:v>2</x:v>
      </x:c>
      <x:c r="N146" t="str">
        <x:v>Nicolas</x:v>
      </x:c>
      <x:c r="O146" t="str">
        <x:v>Livraison conforme</x:v>
      </x:c>
    </x:row>
    <x:row r="147" ht="15" hidden="0" customHeight="1">
      <x:c r="A147" t="str">
        <x:v>CMD-00146</x:v>
      </x:c>
      <x:c r="B147" s="38" t="n">
        <x:v>46159</x:v>
      </x:c>
      <x:c r="C147" t="str">
        <x:v>FOU-0042</x:v>
      </x:c>
      <x:c r="D147" t="str">
        <x:v>Market Industries Groupe</x:v>
      </x:c>
      <x:c r="E147" t="str">
        <x:v>Nettoyage</x:v>
      </x:c>
      <x:c r="F147" s="40" t="n">
        <x:v>8511.76</x:v>
      </x:c>
      <x:c r="G147" s="40" t="n">
        <x:v>20</x:v>
      </x:c>
      <x:c r="H147" s="40" t="n">
        <x:v>10214.11</x:v>
      </x:c>
      <x:c r="I147" t="str">
        <x:v>Annulée</x:v>
      </x:c>
      <x:c r="J147" s="38" t="n">
        <x:v>46165</x:v>
      </x:c>
      <x:c r="K147" s="38" t="n">
        <x:v>46164</x:v>
      </x:c>
      <x:c r="L147" s="60" t="n">
        <x:f>K147-B147</x:f>
        <x:v>5</x:v>
      </x:c>
      <x:c r="M147" s="60" t="n">
        <x:f>K147-J147</x:f>
        <x:v>-1</x:v>
      </x:c>
      <x:c r="N147" t="str">
        <x:v>Lucas</x:v>
      </x:c>
      <x:c r="O147" t="str">
        <x:v>Contrôle qualité OK</x:v>
      </x:c>
    </x:row>
    <x:row r="148" ht="15" hidden="0" customHeight="1">
      <x:c r="A148" t="str">
        <x:v>CMD-00147</x:v>
      </x:c>
      <x:c r="B148" s="38" t="n">
        <x:v>46165</x:v>
      </x:c>
      <x:c r="C148" t="str">
        <x:v>FOU-0186</x:v>
      </x:c>
      <x:c r="D148" t="str">
        <x:v>Distribution Plus SAS</x:v>
      </x:c>
      <x:c r="E148" t="str">
        <x:v>Informatique</x:v>
      </x:c>
      <x:c r="F148" s="40" t="n">
        <x:v>14982.5</x:v>
      </x:c>
      <x:c r="G148" s="40" t="n">
        <x:v>20</x:v>
      </x:c>
      <x:c r="H148" s="40" t="n">
        <x:v>17979</x:v>
      </x:c>
      <x:c r="I148" t="str">
        <x:v>En retard</x:v>
      </x:c>
      <x:c r="J148" s="38" t="n">
        <x:v>46173</x:v>
      </x:c>
      <x:c r="K148" s="38" t="n">
        <x:v>46173</x:v>
      </x:c>
      <x:c r="L148" s="60" t="n">
        <x:f>K148-B148</x:f>
        <x:v>8</x:v>
      </x:c>
      <x:c r="M148" s="60" t="n">
        <x:f>K148-J148</x:f>
        <x:v>0</x:v>
      </x:c>
      <x:c r="N148" t="str">
        <x:v>Julie</x:v>
      </x:c>
      <x:c r="O148" t="str">
        <x:v>Réclamation en cours</x:v>
      </x:c>
    </x:row>
    <x:row r="149" ht="15" hidden="0" customHeight="1">
      <x:c r="A149" t="str">
        <x:v>CMD-00148</x:v>
      </x:c>
      <x:c r="B149" s="38" t="n">
        <x:v>46138</x:v>
      </x:c>
      <x:c r="C149" t="str">
        <x:v>FOU-0193</x:v>
      </x:c>
      <x:c r="D149" t="str">
        <x:v>Technic Expert SARL</x:v>
      </x:c>
      <x:c r="E149" t="str">
        <x:v>Bureau</x:v>
      </x:c>
      <x:c r="F149" s="40" t="n">
        <x:v>4204.25</x:v>
      </x:c>
      <x:c r="G149" s="40" t="n">
        <x:v>20</x:v>
      </x:c>
      <x:c r="H149" s="40" t="n">
        <x:v>5045.1</x:v>
      </x:c>
      <x:c r="I149" t="str">
        <x:v>En cours</x:v>
      </x:c>
      <x:c r="J149" s="38" t="n">
        <x:v>46145</x:v>
      </x:c>
      <x:c r="K149" s="38" t="n">
        <x:v>46147</x:v>
      </x:c>
      <x:c r="L149" s="60" t="n">
        <x:f>K149-B149</x:f>
        <x:v>9</x:v>
      </x:c>
      <x:c r="M149" s="60" t="n">
        <x:f>K149-J149</x:f>
        <x:v>2</x:v>
      </x:c>
      <x:c r="N149" t="str">
        <x:v>Laura</x:v>
      </x:c>
      <x:c r="O149" t="str">
        <x:v>RAS</x:v>
      </x:c>
    </x:row>
    <x:row r="150" ht="15" hidden="0" customHeight="1">
      <x:c r="A150" t="str">
        <x:v>CMD-00149</x:v>
      </x:c>
      <x:c r="B150" s="38" t="n">
        <x:v>46027</x:v>
      </x:c>
      <x:c r="C150" t="str">
        <x:v>FOU-0085</x:v>
      </x:c>
      <x:c r="D150" t="str">
        <x:v>Plus Logistique Groupe</x:v>
      </x:c>
      <x:c r="E150" t="str">
        <x:v>Marketing</x:v>
      </x:c>
      <x:c r="F150" s="40" t="n">
        <x:v>13723.17</x:v>
      </x:c>
      <x:c r="G150" s="40" t="n">
        <x:v>20</x:v>
      </x:c>
      <x:c r="H150" s="40" t="n">
        <x:v>16467.8</x:v>
      </x:c>
      <x:c r="I150" t="str">
        <x:v>Annulée</x:v>
      </x:c>
      <x:c r="J150" s="38" t="n">
        <x:v>46031</x:v>
      </x:c>
      <x:c r="K150" s="38" t="n">
        <x:v>46029</x:v>
      </x:c>
      <x:c r="L150" s="60" t="n">
        <x:f>K150-B150</x:f>
        <x:v>2</x:v>
      </x:c>
      <x:c r="M150" s="60" t="n">
        <x:f>K150-J150</x:f>
        <x:v>-2</x:v>
      </x:c>
      <x:c r="N150" t="str">
        <x:v>Julien</x:v>
      </x:c>
      <x:c r="O150" t="str">
        <x:v>Livraison conforme</x:v>
      </x:c>
    </x:row>
    <x:row r="151" ht="15" hidden="0" customHeight="1">
      <x:c r="A151" t="str">
        <x:v>CMD-00150</x:v>
      </x:c>
      <x:c r="B151" s="38" t="n">
        <x:v>46067</x:v>
      </x:c>
      <x:c r="C151" t="str">
        <x:v>FOU-0173</x:v>
      </x:c>
      <x:c r="D151" t="str">
        <x:v>Expert Market SAS</x:v>
      </x:c>
      <x:c r="E151" t="str">
        <x:v>Impression</x:v>
      </x:c>
      <x:c r="F151" s="40" t="n">
        <x:v>6285.47</x:v>
      </x:c>
      <x:c r="G151" s="40" t="n">
        <x:v>20</x:v>
      </x:c>
      <x:c r="H151" s="40" t="n">
        <x:v>7542.56</x:v>
      </x:c>
      <x:c r="I151" t="str">
        <x:v>Livrée</x:v>
      </x:c>
      <x:c r="J151" s="38" t="n">
        <x:v>46076</x:v>
      </x:c>
      <x:c r="K151" s="38" t="n">
        <x:v>46079</x:v>
      </x:c>
      <x:c r="L151" s="60" t="n">
        <x:f>K151-B151</x:f>
        <x:v>12</x:v>
      </x:c>
      <x:c r="M151" s="60" t="n">
        <x:f>K151-J151</x:f>
        <x:v>3</x:v>
      </x:c>
      <x:c r="N151" t="str">
        <x:v>Camille</x:v>
      </x:c>
      <x:c r="O151" t="str">
        <x:v>RAS</x:v>
      </x:c>
    </x:row>
    <x:row r="152" ht="15" hidden="0" customHeight="1">
      <x:c r="A152" t="str">
        <x:v>CMD-00151</x:v>
      </x:c>
      <x:c r="B152" s="38" t="n">
        <x:v>46136</x:v>
      </x:c>
      <x:c r="C152" t="str">
        <x:v>FOU-0008</x:v>
      </x:c>
      <x:c r="D152" t="str">
        <x:v>Expert Direct Groupe</x:v>
      </x:c>
      <x:c r="E152" t="str">
        <x:v>Bureau</x:v>
      </x:c>
      <x:c r="F152" s="40" t="n">
        <x:v>10132.85</x:v>
      </x:c>
      <x:c r="G152" s="40" t="n">
        <x:v>20</x:v>
      </x:c>
      <x:c r="H152" s="40" t="n">
        <x:v>12159.42</x:v>
      </x:c>
      <x:c r="I152" t="str">
        <x:v>En retard</x:v>
      </x:c>
      <x:c r="J152" s="38" t="n">
        <x:v>46143</x:v>
      </x:c>
      <x:c r="K152" s="38" t="n">
        <x:v>46146</x:v>
      </x:c>
      <x:c r="L152" s="60" t="n">
        <x:f>K152-B152</x:f>
        <x:v>10</x:v>
      </x:c>
      <x:c r="M152" s="60" t="n">
        <x:f>K152-J152</x:f>
        <x:v>3</x:v>
      </x:c>
      <x:c r="N152" t="str">
        <x:v>Manon</x:v>
      </x:c>
      <x:c r="O152" t="str">
        <x:v>Contrôle qualité OK</x:v>
      </x:c>
    </x:row>
    <x:row r="153" ht="15" hidden="0" customHeight="1">
      <x:c r="A153" t="str">
        <x:v>CMD-00152</x:v>
      </x:c>
      <x:c r="B153" s="38" t="n">
        <x:v>46025</x:v>
      </x:c>
      <x:c r="C153" t="str">
        <x:v>FOU-0197</x:v>
      </x:c>
      <x:c r="D153" t="str">
        <x:v>Direct Pro Groupe</x:v>
      </x:c>
      <x:c r="E153" t="str">
        <x:v>Impression</x:v>
      </x:c>
      <x:c r="F153" s="40" t="n">
        <x:v>2002.74</x:v>
      </x:c>
      <x:c r="G153" s="40" t="n">
        <x:v>20</x:v>
      </x:c>
      <x:c r="H153" s="40" t="n">
        <x:v>2403.29</x:v>
      </x:c>
      <x:c r="I153" t="str">
        <x:v>Annulée</x:v>
      </x:c>
      <x:c r="J153" s="38" t="n">
        <x:v>46032</x:v>
      </x:c>
      <x:c r="K153" s="38" t="n">
        <x:v>46032</x:v>
      </x:c>
      <x:c r="L153" s="60" t="n">
        <x:f>K153-B153</x:f>
        <x:v>7</x:v>
      </x:c>
      <x:c r="M153" s="60" t="n">
        <x:f>K153-J153</x:f>
        <x:v>0</x:v>
      </x:c>
      <x:c r="N153" t="str">
        <x:v>Julien</x:v>
      </x:c>
      <x:c r="O153" t="str">
        <x:v>Contrôle qualité OK</x:v>
      </x:c>
    </x:row>
    <x:row r="154" ht="15" hidden="0" customHeight="1">
      <x:c r="A154" t="str">
        <x:v>CMD-00153</x:v>
      </x:c>
      <x:c r="B154" s="38" t="n">
        <x:v>46028</x:v>
      </x:c>
      <x:c r="C154" t="str">
        <x:v>FOU-0191</x:v>
      </x:c>
      <x:c r="D154" t="str">
        <x:v>Distribution Pro SARL</x:v>
      </x:c>
      <x:c r="E154" t="str">
        <x:v>Marketing</x:v>
      </x:c>
      <x:c r="F154" s="40" t="n">
        <x:v>11412.55</x:v>
      </x:c>
      <x:c r="G154" s="40" t="n">
        <x:v>20</x:v>
      </x:c>
      <x:c r="H154" s="40" t="n">
        <x:v>13695.06</x:v>
      </x:c>
      <x:c r="I154" t="str">
        <x:v>Livrée</x:v>
      </x:c>
      <x:c r="J154" s="38" t="n">
        <x:v>46035</x:v>
      </x:c>
      <x:c r="K154" s="38" t="n">
        <x:v>46035</x:v>
      </x:c>
      <x:c r="L154" s="60" t="n">
        <x:f>K154-B154</x:f>
        <x:v>7</x:v>
      </x:c>
      <x:c r="M154" s="60" t="n">
        <x:f>K154-J154</x:f>
        <x:v>0</x:v>
      </x:c>
      <x:c r="N154" t="str">
        <x:v>Nicolas</x:v>
      </x:c>
      <x:c r="O154" t="str">
        <x:v>Contrôle qualité OK</x:v>
      </x:c>
    </x:row>
    <x:row r="155" ht="15" hidden="0" customHeight="1">
      <x:c r="A155" t="str">
        <x:v>CMD-00154</x:v>
      </x:c>
      <x:c r="B155" s="38" t="n">
        <x:v>46149</x:v>
      </x:c>
      <x:c r="C155" t="str">
        <x:v>FOU-0060</x:v>
      </x:c>
      <x:c r="D155" t="str">
        <x:v>Solutions Direct Groupe</x:v>
      </x:c>
      <x:c r="E155" t="str">
        <x:v>Emballage</x:v>
      </x:c>
      <x:c r="F155" s="40" t="n">
        <x:v>14514.35</x:v>
      </x:c>
      <x:c r="G155" s="40" t="n">
        <x:v>20</x:v>
      </x:c>
      <x:c r="H155" s="40" t="n">
        <x:v>17417.22</x:v>
      </x:c>
      <x:c r="I155" t="str">
        <x:v>Annulée</x:v>
      </x:c>
      <x:c r="J155" s="38" t="n">
        <x:v>46151</x:v>
      </x:c>
      <x:c r="K155" s="38" t="n">
        <x:v>46152</x:v>
      </x:c>
      <x:c r="L155" s="60" t="n">
        <x:f>K155-B155</x:f>
        <x:v>3</x:v>
      </x:c>
      <x:c r="M155" s="60" t="n">
        <x:f>K155-J155</x:f>
        <x:v>1</x:v>
      </x:c>
      <x:c r="N155" t="str">
        <x:v>Élodie</x:v>
      </x:c>
      <x:c r="O155" t="str">
        <x:v>Livraison conforme</x:v>
      </x:c>
    </x:row>
    <x:row r="156" ht="15" hidden="0" customHeight="1">
      <x:c r="A156" t="str">
        <x:v>CMD-00155</x:v>
      </x:c>
      <x:c r="B156" s="38" t="n">
        <x:v>46186</x:v>
      </x:c>
      <x:c r="C156" t="str">
        <x:v>FOU-0051</x:v>
      </x:c>
      <x:c r="D156" t="str">
        <x:v>Pro Plus SAS</x:v>
      </x:c>
      <x:c r="E156" t="str">
        <x:v>Bureau</x:v>
      </x:c>
      <x:c r="F156" s="40" t="n">
        <x:v>6031.88</x:v>
      </x:c>
      <x:c r="G156" s="40" t="n">
        <x:v>20</x:v>
      </x:c>
      <x:c r="H156" s="40" t="n">
        <x:v>7238.26</x:v>
      </x:c>
      <x:c r="I156" t="str">
        <x:v>En cours</x:v>
      </x:c>
      <x:c r="J156" s="38" t="n">
        <x:v>46192</x:v>
      </x:c>
      <x:c r="K156" s="38" t="n">
        <x:v>46197</x:v>
      </x:c>
      <x:c r="L156" s="60" t="n">
        <x:f>K156-B156</x:f>
        <x:v>11</x:v>
      </x:c>
      <x:c r="M156" s="60" t="n">
        <x:f>K156-J156</x:f>
        <x:v>5</x:v>
      </x:c>
      <x:c r="N156" t="str">
        <x:v>Élodie</x:v>
      </x:c>
      <x:c r="O156" t="str">
        <x:v>RAS</x:v>
      </x:c>
    </x:row>
    <x:row r="157" ht="15" hidden="0" customHeight="1">
      <x:c r="A157" t="str">
        <x:v>CMD-00156</x:v>
      </x:c>
      <x:c r="B157" s="38" t="n">
        <x:v>46177</x:v>
      </x:c>
      <x:c r="C157" t="str">
        <x:v>FOU-0173</x:v>
      </x:c>
      <x:c r="D157" t="str">
        <x:v>Expert Market SAS</x:v>
      </x:c>
      <x:c r="E157" t="str">
        <x:v>Impression</x:v>
      </x:c>
      <x:c r="F157" s="40" t="n">
        <x:v>8542.33</x:v>
      </x:c>
      <x:c r="G157" s="40" t="n">
        <x:v>20</x:v>
      </x:c>
      <x:c r="H157" s="40" t="n">
        <x:v>10250.8</x:v>
      </x:c>
      <x:c r="I157" t="str">
        <x:v>Livrée</x:v>
      </x:c>
      <x:c r="J157" s="38" t="n">
        <x:v>46180</x:v>
      </x:c>
      <x:c r="K157" s="38" t="n">
        <x:v>46180</x:v>
      </x:c>
      <x:c r="L157" s="60" t="n">
        <x:f>K157-B157</x:f>
        <x:v>3</x:v>
      </x:c>
      <x:c r="M157" s="60" t="n">
        <x:f>K157-J157</x:f>
        <x:v>0</x:v>
      </x:c>
      <x:c r="N157" t="str">
        <x:v>Marie</x:v>
      </x:c>
      <x:c r="O157" t="str">
        <x:v>Réclamation en cours</x:v>
      </x:c>
    </x:row>
    <x:row r="158" ht="15" hidden="0" customHeight="1">
      <x:c r="A158" t="str">
        <x:v>CMD-00157</x:v>
      </x:c>
      <x:c r="B158" s="38" t="n">
        <x:v>46081</x:v>
      </x:c>
      <x:c r="C158" t="str">
        <x:v>FOU-0146</x:v>
      </x:c>
      <x:c r="D158" t="str">
        <x:v>Services Office SAS</x:v>
      </x:c>
      <x:c r="E158" t="str">
        <x:v>Marketing</x:v>
      </x:c>
      <x:c r="F158" s="40" t="n">
        <x:v>13232.9</x:v>
      </x:c>
      <x:c r="G158" s="40" t="n">
        <x:v>20</x:v>
      </x:c>
      <x:c r="H158" s="40" t="n">
        <x:v>15879.48</x:v>
      </x:c>
      <x:c r="I158" t="str">
        <x:v>Livrée</x:v>
      </x:c>
      <x:c r="J158" s="38" t="n">
        <x:v>46087</x:v>
      </x:c>
      <x:c r="K158" s="38" t="n">
        <x:v>46087</x:v>
      </x:c>
      <x:c r="L158" s="60" t="n">
        <x:f>K158-B158</x:f>
        <x:v>6</x:v>
      </x:c>
      <x:c r="M158" s="60" t="n">
        <x:f>K158-J158</x:f>
        <x:v>0</x:v>
      </x:c>
      <x:c r="N158" t="str">
        <x:v>Claire</x:v>
      </x:c>
      <x:c r="O158" t="str">
        <x:v>RAS</x:v>
      </x:c>
    </x:row>
    <x:row r="159" ht="15" hidden="0" customHeight="1">
      <x:c r="A159" t="str">
        <x:v>CMD-00158</x:v>
      </x:c>
      <x:c r="B159" s="38" t="n">
        <x:v>46023</x:v>
      </x:c>
      <x:c r="C159" t="str">
        <x:v>FOU-0117</x:v>
      </x:c>
      <x:c r="D159" t="str">
        <x:v>France Solutions Groupe</x:v>
      </x:c>
      <x:c r="E159" t="str">
        <x:v>Bureau</x:v>
      </x:c>
      <x:c r="F159" s="40" t="n">
        <x:v>14077.67</x:v>
      </x:c>
      <x:c r="G159" s="40" t="n">
        <x:v>20</x:v>
      </x:c>
      <x:c r="H159" s="40" t="n">
        <x:v>16893.2</x:v>
      </x:c>
      <x:c r="I159" t="str">
        <x:v>Annulée</x:v>
      </x:c>
      <x:c r="J159" s="38" t="n">
        <x:v>46025</x:v>
      </x:c>
      <x:c r="K159" s="38" t="n">
        <x:v>46027</x:v>
      </x:c>
      <x:c r="L159" s="60" t="n">
        <x:f>K159-B159</x:f>
        <x:v>4</x:v>
      </x:c>
      <x:c r="M159" s="60" t="n">
        <x:f>K159-J159</x:f>
        <x:v>2</x:v>
      </x:c>
      <x:c r="N159" t="str">
        <x:v>Hugo</x:v>
      </x:c>
      <x:c r="O159" t="str">
        <x:v>Réclamation en cours</x:v>
      </x:c>
    </x:row>
    <x:row r="160" ht="15" hidden="0" customHeight="1">
      <x:c r="A160" t="str">
        <x:v>CMD-00159</x:v>
      </x:c>
      <x:c r="B160" s="38" t="n">
        <x:v>46155</x:v>
      </x:c>
      <x:c r="C160" t="str">
        <x:v>FOU-0032</x:v>
      </x:c>
      <x:c r="D160" t="str">
        <x:v>Distribution Plus SA</x:v>
      </x:c>
      <x:c r="E160" t="str">
        <x:v>Marketing</x:v>
      </x:c>
      <x:c r="F160" s="40" t="n">
        <x:v>7078.81</x:v>
      </x:c>
      <x:c r="G160" s="40" t="n">
        <x:v>20</x:v>
      </x:c>
      <x:c r="H160" s="40" t="n">
        <x:v>8494.57</x:v>
      </x:c>
      <x:c r="I160" t="str">
        <x:v>En cours</x:v>
      </x:c>
      <x:c r="J160" s="38" t="n">
        <x:v>46162</x:v>
      </x:c>
      <x:c r="K160" s="38" t="n">
        <x:v>46160</x:v>
      </x:c>
      <x:c r="L160" s="60" t="n">
        <x:f>K160-B160</x:f>
        <x:v>5</x:v>
      </x:c>
      <x:c r="M160" s="60" t="n">
        <x:f>K160-J160</x:f>
        <x:v>-2</x:v>
      </x:c>
      <x:c r="N160" t="str">
        <x:v>Sophie</x:v>
      </x:c>
      <x:c r="O160" t="str">
        <x:v>Réclamation en cours</x:v>
      </x:c>
    </x:row>
    <x:row r="161" ht="15" hidden="0" customHeight="1">
      <x:c r="A161" t="str">
        <x:v>CMD-00160</x:v>
      </x:c>
      <x:c r="B161" s="38" t="n">
        <x:v>46159</x:v>
      </x:c>
      <x:c r="C161" t="str">
        <x:v>FOU-0108</x:v>
      </x:c>
      <x:c r="D161" t="str">
        <x:v>France Market SARL</x:v>
      </x:c>
      <x:c r="E161" t="str">
        <x:v>Emballage</x:v>
      </x:c>
      <x:c r="F161" s="40" t="n">
        <x:v>6815.59</x:v>
      </x:c>
      <x:c r="G161" s="40" t="n">
        <x:v>20</x:v>
      </x:c>
      <x:c r="H161" s="40" t="n">
        <x:v>8178.71</x:v>
      </x:c>
      <x:c r="I161" t="str">
        <x:v>En cours</x:v>
      </x:c>
      <x:c r="J161" s="38" t="n">
        <x:v>46161</x:v>
      </x:c>
      <x:c r="K161" s="38" t="n">
        <x:v>46164</x:v>
      </x:c>
      <x:c r="L161" s="60" t="n">
        <x:f>K161-B161</x:f>
        <x:v>5</x:v>
      </x:c>
      <x:c r="M161" s="60" t="n">
        <x:f>K161-J161</x:f>
        <x:v>3</x:v>
      </x:c>
      <x:c r="N161" t="str">
        <x:v>Julie</x:v>
      </x:c>
      <x:c r="O161" t="str">
        <x:v>Livraison conforme</x:v>
      </x:c>
    </x:row>
    <x:row r="162" ht="15" hidden="0" customHeight="1">
      <x:c r="A162" t="str">
        <x:v>CMD-00161</x:v>
      </x:c>
      <x:c r="B162" s="38" t="n">
        <x:v>46029</x:v>
      </x:c>
      <x:c r="C162" t="str">
        <x:v>FOU-0147</x:v>
      </x:c>
      <x:c r="D162" t="str">
        <x:v>Pro Industries SARL</x:v>
      </x:c>
      <x:c r="E162" t="str">
        <x:v>Maintenance</x:v>
      </x:c>
      <x:c r="F162" s="40" t="n">
        <x:v>14855.43</x:v>
      </x:c>
      <x:c r="G162" s="40" t="n">
        <x:v>20</x:v>
      </x:c>
      <x:c r="H162" s="40" t="n">
        <x:v>17826.52</x:v>
      </x:c>
      <x:c r="I162" t="str">
        <x:v>Livrée</x:v>
      </x:c>
      <x:c r="J162" s="38" t="n">
        <x:v>46034</x:v>
      </x:c>
      <x:c r="K162" s="38" t="n">
        <x:v>46037</x:v>
      </x:c>
      <x:c r="L162" s="60" t="n">
        <x:f>K162-B162</x:f>
        <x:v>8</x:v>
      </x:c>
      <x:c r="M162" s="60" t="n">
        <x:f>K162-J162</x:f>
        <x:v>3</x:v>
      </x:c>
      <x:c r="N162" t="str">
        <x:v>Antoine</x:v>
      </x:c>
      <x:c r="O162" t="str">
        <x:v>Contrôle qualité OK</x:v>
      </x:c>
    </x:row>
    <x:row r="163" ht="15" hidden="0" customHeight="1">
      <x:c r="A163" t="str">
        <x:v>CMD-00162</x:v>
      </x:c>
      <x:c r="B163" s="38" t="n">
        <x:v>46107</x:v>
      </x:c>
      <x:c r="C163" t="str">
        <x:v>FOU-0043</x:v>
      </x:c>
      <x:c r="D163" t="str">
        <x:v>Logistique Expert SARL</x:v>
      </x:c>
      <x:c r="E163" t="str">
        <x:v>Marketing</x:v>
      </x:c>
      <x:c r="F163" s="40" t="n">
        <x:v>4765.47</x:v>
      </x:c>
      <x:c r="G163" s="40" t="n">
        <x:v>20</x:v>
      </x:c>
      <x:c r="H163" s="40" t="n">
        <x:v>5718.56</x:v>
      </x:c>
      <x:c r="I163" t="str">
        <x:v>Annulée</x:v>
      </x:c>
      <x:c r="J163" s="38" t="n">
        <x:v>46110</x:v>
      </x:c>
      <x:c r="K163" s="38" t="n">
        <x:v>46108</x:v>
      </x:c>
      <x:c r="L163" s="60" t="n">
        <x:f>K163-B163</x:f>
        <x:v>1</x:v>
      </x:c>
      <x:c r="M163" s="60" t="n">
        <x:f>K163-J163</x:f>
        <x:v>-2</x:v>
      </x:c>
      <x:c r="N163" t="str">
        <x:v>Hugo</x:v>
      </x:c>
      <x:c r="O163" t="str">
        <x:v>Livraison conforme</x:v>
      </x:c>
    </x:row>
    <x:row r="164" ht="15" hidden="0" customHeight="1">
      <x:c r="A164" t="str">
        <x:v>CMD-00163</x:v>
      </x:c>
      <x:c r="B164" s="38" t="n">
        <x:v>46183</x:v>
      </x:c>
      <x:c r="C164" t="str">
        <x:v>FOU-0152</x:v>
      </x:c>
      <x:c r="D164" t="str">
        <x:v>Pro Global Groupe</x:v>
      </x:c>
      <x:c r="E164" t="str">
        <x:v>Impression</x:v>
      </x:c>
      <x:c r="F164" s="40" t="n">
        <x:v>14035.65</x:v>
      </x:c>
      <x:c r="G164" s="40" t="n">
        <x:v>20</x:v>
      </x:c>
      <x:c r="H164" s="40" t="n">
        <x:v>16842.78</x:v>
      </x:c>
      <x:c r="I164" t="str">
        <x:v>Livrée</x:v>
      </x:c>
      <x:c r="J164" s="38" t="n">
        <x:v>46189</x:v>
      </x:c>
      <x:c r="K164" s="38" t="n">
        <x:v>46189</x:v>
      </x:c>
      <x:c r="L164" s="60" t="n">
        <x:f>K164-B164</x:f>
        <x:v>6</x:v>
      </x:c>
      <x:c r="M164" s="60" t="n">
        <x:f>K164-J164</x:f>
        <x:v>0</x:v>
      </x:c>
      <x:c r="N164" t="str">
        <x:v>Maxime</x:v>
      </x:c>
      <x:c r="O164" t="str">
        <x:v>Contrôle qualité OK</x:v>
      </x:c>
    </x:row>
    <x:row r="165" ht="15" hidden="0" customHeight="1">
      <x:c r="A165" t="str">
        <x:v>CMD-00164</x:v>
      </x:c>
      <x:c r="B165" s="38" t="n">
        <x:v>46036</x:v>
      </x:c>
      <x:c r="C165" t="str">
        <x:v>FOU-0088</x:v>
      </x:c>
      <x:c r="D165" t="str">
        <x:v>Expert Distribution SAS</x:v>
      </x:c>
      <x:c r="E165" t="str">
        <x:v>Emballage</x:v>
      </x:c>
      <x:c r="F165" s="40" t="n">
        <x:v>12351.26</x:v>
      </x:c>
      <x:c r="G165" s="40" t="n">
        <x:v>20</x:v>
      </x:c>
      <x:c r="H165" s="40" t="n">
        <x:v>14821.51</x:v>
      </x:c>
      <x:c r="I165" t="str">
        <x:v>Livrée</x:v>
      </x:c>
      <x:c r="J165" s="38" t="n">
        <x:v>46046</x:v>
      </x:c>
      <x:c r="K165" s="38" t="n">
        <x:v>46046</x:v>
      </x:c>
      <x:c r="L165" s="60" t="n">
        <x:f>K165-B165</x:f>
        <x:v>10</x:v>
      </x:c>
      <x:c r="M165" s="60" t="n">
        <x:f>K165-J165</x:f>
        <x:v>0</x:v>
      </x:c>
      <x:c r="N165" t="str">
        <x:v>Laura</x:v>
      </x:c>
      <x:c r="O165" t="str">
        <x:v>Livraison conforme</x:v>
      </x:c>
    </x:row>
    <x:row r="166" ht="15" hidden="0" customHeight="1">
      <x:c r="A166" t="str">
        <x:v>CMD-00165</x:v>
      </x:c>
      <x:c r="B166" s="38" t="n">
        <x:v>46137</x:v>
      </x:c>
      <x:c r="C166" t="str">
        <x:v>FOU-0161</x:v>
      </x:c>
      <x:c r="D166" t="str">
        <x:v>Logistique Technic SAS</x:v>
      </x:c>
      <x:c r="E166" t="str">
        <x:v>Mobilier</x:v>
      </x:c>
      <x:c r="F166" s="40" t="n">
        <x:v>8747.18</x:v>
      </x:c>
      <x:c r="G166" s="40" t="n">
        <x:v>20</x:v>
      </x:c>
      <x:c r="H166" s="40" t="n">
        <x:v>10496.62</x:v>
      </x:c>
      <x:c r="I166" t="str">
        <x:v>Livrée</x:v>
      </x:c>
      <x:c r="J166" s="38" t="n">
        <x:v>46140</x:v>
      </x:c>
      <x:c r="K166" s="38" t="n">
        <x:v>46138</x:v>
      </x:c>
      <x:c r="L166" s="60" t="n">
        <x:f>K166-B166</x:f>
        <x:v>1</x:v>
      </x:c>
      <x:c r="M166" s="60" t="n">
        <x:f>K166-J166</x:f>
        <x:v>-2</x:v>
      </x:c>
      <x:c r="N166" t="str">
        <x:v>Manon</x:v>
      </x:c>
      <x:c r="O166" t="str">
        <x:v>Réclamation en cours</x:v>
      </x:c>
    </x:row>
    <x:row r="167" ht="15" hidden="0" customHeight="1">
      <x:c r="A167" t="str">
        <x:v>CMD-00166</x:v>
      </x:c>
      <x:c r="B167" s="38" t="n">
        <x:v>46039</x:v>
      </x:c>
      <x:c r="C167" t="str">
        <x:v>FOU-0178</x:v>
      </x:c>
      <x:c r="D167" t="str">
        <x:v>Market Direct Groupe</x:v>
      </x:c>
      <x:c r="E167" t="str">
        <x:v>Nettoyage</x:v>
      </x:c>
      <x:c r="F167" s="40" t="n">
        <x:v>11772.3</x:v>
      </x:c>
      <x:c r="G167" s="40" t="n">
        <x:v>20</x:v>
      </x:c>
      <x:c r="H167" s="40" t="n">
        <x:v>14126.76</x:v>
      </x:c>
      <x:c r="I167" t="str">
        <x:v>Livrée</x:v>
      </x:c>
      <x:c r="J167" s="38" t="n">
        <x:v>46041</x:v>
      </x:c>
      <x:c r="K167" s="38" t="n">
        <x:v>46046</x:v>
      </x:c>
      <x:c r="L167" s="60" t="n">
        <x:f>K167-B167</x:f>
        <x:v>7</x:v>
      </x:c>
      <x:c r="M167" s="60" t="n">
        <x:f>K167-J167</x:f>
        <x:v>5</x:v>
      </x:c>
      <x:c r="N167" t="str">
        <x:v>Nicolas</x:v>
      </x:c>
      <x:c r="O167" t="str">
        <x:v>RAS</x:v>
      </x:c>
    </x:row>
    <x:row r="168" ht="15" hidden="0" customHeight="1">
      <x:c r="A168" t="str">
        <x:v>CMD-00167</x:v>
      </x:c>
      <x:c r="B168" s="38" t="n">
        <x:v>46133</x:v>
      </x:c>
      <x:c r="C168" t="str">
        <x:v>FOU-0161</x:v>
      </x:c>
      <x:c r="D168" t="str">
        <x:v>Logistique Technic SAS</x:v>
      </x:c>
      <x:c r="E168" t="str">
        <x:v>Mobilier</x:v>
      </x:c>
      <x:c r="F168" s="40" t="n">
        <x:v>1126.99</x:v>
      </x:c>
      <x:c r="G168" s="40" t="n">
        <x:v>20</x:v>
      </x:c>
      <x:c r="H168" s="40" t="n">
        <x:v>1352.39</x:v>
      </x:c>
      <x:c r="I168" t="str">
        <x:v>En retard</x:v>
      </x:c>
      <x:c r="J168" s="38" t="n">
        <x:v>46135</x:v>
      </x:c>
      <x:c r="K168" s="38" t="n">
        <x:v>46133</x:v>
      </x:c>
      <x:c r="L168" s="60" t="n">
        <x:f>K168-B168</x:f>
        <x:v>0</x:v>
      </x:c>
      <x:c r="M168" s="60" t="n">
        <x:f>K168-J168</x:f>
        <x:v>-2</x:v>
      </x:c>
      <x:c r="N168" t="str">
        <x:v>Manon</x:v>
      </x:c>
      <x:c r="O168" t="str">
        <x:v>Commande partielle</x:v>
      </x:c>
    </x:row>
    <x:row r="169" ht="15" hidden="0" customHeight="1">
      <x:c r="A169" t="str">
        <x:v>CMD-00168</x:v>
      </x:c>
      <x:c r="B169" s="38" t="n">
        <x:v>46181</x:v>
      </x:c>
      <x:c r="C169" t="str">
        <x:v>FOU-0025</x:v>
      </x:c>
      <x:c r="D169" t="str">
        <x:v>Global France SA</x:v>
      </x:c>
      <x:c r="E169" t="str">
        <x:v>Emballage</x:v>
      </x:c>
      <x:c r="F169" s="40" t="n">
        <x:v>11316.66</x:v>
      </x:c>
      <x:c r="G169" s="40" t="n">
        <x:v>20</x:v>
      </x:c>
      <x:c r="H169" s="40" t="n">
        <x:v>13579.99</x:v>
      </x:c>
      <x:c r="I169" t="str">
        <x:v>Annulée</x:v>
      </x:c>
      <x:c r="J169" s="38" t="n">
        <x:v>46186</x:v>
      </x:c>
      <x:c r="K169" s="38" t="n">
        <x:v>46184</x:v>
      </x:c>
      <x:c r="L169" s="60" t="n">
        <x:f>K169-B169</x:f>
        <x:v>3</x:v>
      </x:c>
      <x:c r="M169" s="60" t="n">
        <x:f>K169-J169</x:f>
        <x:v>-2</x:v>
      </x:c>
      <x:c r="N169" t="str">
        <x:v>Manon</x:v>
      </x:c>
      <x:c r="O169" t="str">
        <x:v>Commande partielle</x:v>
      </x:c>
    </x:row>
    <x:row r="170" ht="15" hidden="0" customHeight="1">
      <x:c r="A170" t="str">
        <x:v>CMD-00169</x:v>
      </x:c>
      <x:c r="B170" s="38" t="n">
        <x:v>46181</x:v>
      </x:c>
      <x:c r="C170" t="str">
        <x:v>FOU-0110</x:v>
      </x:c>
      <x:c r="D170" t="str">
        <x:v>Concept France SARL</x:v>
      </x:c>
      <x:c r="E170" t="str">
        <x:v>Marketing</x:v>
      </x:c>
      <x:c r="F170" s="40" t="n">
        <x:v>9345.57</x:v>
      </x:c>
      <x:c r="G170" s="40" t="n">
        <x:v>20</x:v>
      </x:c>
      <x:c r="H170" s="40" t="n">
        <x:v>11214.68</x:v>
      </x:c>
      <x:c r="I170" t="str">
        <x:v>Annulée</x:v>
      </x:c>
      <x:c r="J170" s="38" t="n">
        <x:v>46188</x:v>
      </x:c>
      <x:c r="K170" s="38" t="n">
        <x:v>46186</x:v>
      </x:c>
      <x:c r="L170" s="60" t="n">
        <x:f>K170-B170</x:f>
        <x:v>5</x:v>
      </x:c>
      <x:c r="M170" s="60" t="n">
        <x:f>K170-J170</x:f>
        <x:v>-2</x:v>
      </x:c>
      <x:c r="N170" t="str">
        <x:v>Julie</x:v>
      </x:c>
      <x:c r="O170" t="str">
        <x:v>RAS</x:v>
      </x:c>
    </x:row>
    <x:row r="171" ht="15" hidden="0" customHeight="1">
      <x:c r="A171" t="str">
        <x:v>CMD-00170</x:v>
      </x:c>
      <x:c r="B171" s="38" t="n">
        <x:v>46050</x:v>
      </x:c>
      <x:c r="C171" t="str">
        <x:v>FOU-0050</x:v>
      </x:c>
      <x:c r="D171" t="str">
        <x:v>Solutions Technic SA</x:v>
      </x:c>
      <x:c r="E171" t="str">
        <x:v>Emballage</x:v>
      </x:c>
      <x:c r="F171" s="40" t="n">
        <x:v>1674.94</x:v>
      </x:c>
      <x:c r="G171" s="40" t="n">
        <x:v>20</x:v>
      </x:c>
      <x:c r="H171" s="40" t="n">
        <x:v>2009.93</x:v>
      </x:c>
      <x:c r="I171" t="str">
        <x:v>En cours</x:v>
      </x:c>
      <x:c r="J171" s="38" t="n">
        <x:v>46053</x:v>
      </x:c>
      <x:c r="K171" s="38" t="n">
        <x:v>46053</x:v>
      </x:c>
      <x:c r="L171" s="60" t="n">
        <x:f>K171-B171</x:f>
        <x:v>3</x:v>
      </x:c>
      <x:c r="M171" s="60" t="n">
        <x:f>K171-J171</x:f>
        <x:v>0</x:v>
      </x:c>
      <x:c r="N171" t="str">
        <x:v>Claire</x:v>
      </x:c>
      <x:c r="O171" t="str">
        <x:v>Réclamation en cours</x:v>
      </x:c>
    </x:row>
    <x:row r="172" ht="15" hidden="0" customHeight="1">
      <x:c r="A172" t="str">
        <x:v>CMD-00171</x:v>
      </x:c>
      <x:c r="B172" s="38" t="n">
        <x:v>46146</x:v>
      </x:c>
      <x:c r="C172" t="str">
        <x:v>FOU-0108</x:v>
      </x:c>
      <x:c r="D172" t="str">
        <x:v>France Market SARL</x:v>
      </x:c>
      <x:c r="E172" t="str">
        <x:v>Emballage</x:v>
      </x:c>
      <x:c r="F172" s="40" t="n">
        <x:v>10910.65</x:v>
      </x:c>
      <x:c r="G172" s="40" t="n">
        <x:v>20</x:v>
      </x:c>
      <x:c r="H172" s="40" t="n">
        <x:v>13092.78</x:v>
      </x:c>
      <x:c r="I172" t="str">
        <x:v>En cours</x:v>
      </x:c>
      <x:c r="J172" s="38" t="n">
        <x:v>46155</x:v>
      </x:c>
      <x:c r="K172" s="38" t="n">
        <x:v>46155</x:v>
      </x:c>
      <x:c r="L172" s="60" t="n">
        <x:f>K172-B172</x:f>
        <x:v>9</x:v>
      </x:c>
      <x:c r="M172" s="60" t="n">
        <x:f>K172-J172</x:f>
        <x:v>0</x:v>
      </x:c>
      <x:c r="N172" t="str">
        <x:v>Marie</x:v>
      </x:c>
      <x:c r="O172" t="str">
        <x:v>Livraison conforme</x:v>
      </x:c>
    </x:row>
    <x:row r="173" ht="15" hidden="0" customHeight="1">
      <x:c r="A173" t="str">
        <x:v>CMD-00172</x:v>
      </x:c>
      <x:c r="B173" s="38" t="n">
        <x:v>46055</x:v>
      </x:c>
      <x:c r="C173" t="str">
        <x:v>FOU-0016</x:v>
      </x:c>
      <x:c r="D173" t="str">
        <x:v>Market Technic SA</x:v>
      </x:c>
      <x:c r="E173" t="str">
        <x:v>Maintenance</x:v>
      </x:c>
      <x:c r="F173" s="40" t="n">
        <x:v>4778.25</x:v>
      </x:c>
      <x:c r="G173" s="40" t="n">
        <x:v>20</x:v>
      </x:c>
      <x:c r="H173" s="40" t="n">
        <x:v>5733.9</x:v>
      </x:c>
      <x:c r="I173" t="str">
        <x:v>En retard</x:v>
      </x:c>
      <x:c r="J173" s="38" t="n">
        <x:v>46063</x:v>
      </x:c>
      <x:c r="K173" s="38" t="n">
        <x:v>46065</x:v>
      </x:c>
      <x:c r="L173" s="60" t="n">
        <x:f>K173-B173</x:f>
        <x:v>10</x:v>
      </x:c>
      <x:c r="M173" s="60" t="n">
        <x:f>K173-J173</x:f>
        <x:v>2</x:v>
      </x:c>
      <x:c r="N173" t="str">
        <x:v>Marie</x:v>
      </x:c>
      <x:c r="O173" t="str">
        <x:v>Contrôle qualité OK</x:v>
      </x:c>
    </x:row>
    <x:row r="174" ht="15" hidden="0" customHeight="1">
      <x:c r="A174" t="str">
        <x:v>CMD-00173</x:v>
      </x:c>
      <x:c r="B174" s="38" t="n">
        <x:v>46102</x:v>
      </x:c>
      <x:c r="C174" t="str">
        <x:v>FOU-0121</x:v>
      </x:c>
      <x:c r="D174" t="str">
        <x:v>Technic Technic SA</x:v>
      </x:c>
      <x:c r="E174" t="str">
        <x:v>Informatique</x:v>
      </x:c>
      <x:c r="F174" s="40" t="n">
        <x:v>9109.44</x:v>
      </x:c>
      <x:c r="G174" s="40" t="n">
        <x:v>20</x:v>
      </x:c>
      <x:c r="H174" s="40" t="n">
        <x:v>10931.33</x:v>
      </x:c>
      <x:c r="I174" t="str">
        <x:v>Livrée</x:v>
      </x:c>
      <x:c r="J174" s="38" t="n">
        <x:v>46108</x:v>
      </x:c>
      <x:c r="K174" s="38" t="n">
        <x:v>46110</x:v>
      </x:c>
      <x:c r="L174" s="60" t="n">
        <x:f>K174-B174</x:f>
        <x:v>8</x:v>
      </x:c>
      <x:c r="M174" s="60" t="n">
        <x:f>K174-J174</x:f>
        <x:v>2</x:v>
      </x:c>
      <x:c r="N174" t="str">
        <x:v>Marie</x:v>
      </x:c>
      <x:c r="O174" t="str">
        <x:v>Livraison conforme</x:v>
      </x:c>
    </x:row>
    <x:row r="175" ht="15" hidden="0" customHeight="1">
      <x:c r="A175" t="str">
        <x:v>CMD-00174</x:v>
      </x:c>
      <x:c r="B175" s="38" t="n">
        <x:v>46152</x:v>
      </x:c>
      <x:c r="C175" t="str">
        <x:v>FOU-0061</x:v>
      </x:c>
      <x:c r="D175" t="str">
        <x:v>Market Logistique SARL</x:v>
      </x:c>
      <x:c r="E175" t="str">
        <x:v>Textile</x:v>
      </x:c>
      <x:c r="F175" s="40" t="n">
        <x:v>12314.88</x:v>
      </x:c>
      <x:c r="G175" s="40" t="n">
        <x:v>20</x:v>
      </x:c>
      <x:c r="H175" s="40" t="n">
        <x:v>14777.86</x:v>
      </x:c>
      <x:c r="I175" t="str">
        <x:v>Annulée</x:v>
      </x:c>
      <x:c r="J175" s="38" t="n">
        <x:v>46162</x:v>
      </x:c>
      <x:c r="K175" s="38" t="n">
        <x:v>46160</x:v>
      </x:c>
      <x:c r="L175" s="60" t="n">
        <x:f>K175-B175</x:f>
        <x:v>8</x:v>
      </x:c>
      <x:c r="M175" s="60" t="n">
        <x:f>K175-J175</x:f>
        <x:v>-2</x:v>
      </x:c>
      <x:c r="N175" t="str">
        <x:v>Pierre</x:v>
      </x:c>
      <x:c r="O175" t="str">
        <x:v>Contrôle qualité OK</x:v>
      </x:c>
    </x:row>
    <x:row r="176" ht="15" hidden="0" customHeight="1">
      <x:c r="A176" t="str">
        <x:v>CMD-00175</x:v>
      </x:c>
      <x:c r="B176" s="38" t="n">
        <x:v>46186</x:v>
      </x:c>
      <x:c r="C176" t="str">
        <x:v>FOU-0052</x:v>
      </x:c>
      <x:c r="D176" t="str">
        <x:v>Direct Expert SAS</x:v>
      </x:c>
      <x:c r="E176" t="str">
        <x:v>Bureau</x:v>
      </x:c>
      <x:c r="F176" s="40" t="n">
        <x:v>13641.23</x:v>
      </x:c>
      <x:c r="G176" s="40" t="n">
        <x:v>20</x:v>
      </x:c>
      <x:c r="H176" s="40" t="n">
        <x:v>16369.48</x:v>
      </x:c>
      <x:c r="I176" t="str">
        <x:v>En cours</x:v>
      </x:c>
      <x:c r="J176" s="38" t="n">
        <x:v>46189</x:v>
      </x:c>
      <x:c r="K176" s="38" t="n">
        <x:v>46191</x:v>
      </x:c>
      <x:c r="L176" s="60" t="n">
        <x:f>K176-B176</x:f>
        <x:v>5</x:v>
      </x:c>
      <x:c r="M176" s="60" t="n">
        <x:f>K176-J176</x:f>
        <x:v>2</x:v>
      </x:c>
      <x:c r="N176" t="str">
        <x:v>Maxime</x:v>
      </x:c>
      <x:c r="O176" t="str">
        <x:v>Commande partielle</x:v>
      </x:c>
    </x:row>
    <x:row r="177" ht="15" hidden="0" customHeight="1">
      <x:c r="A177" t="str">
        <x:v>CMD-00176</x:v>
      </x:c>
      <x:c r="B177" s="38" t="n">
        <x:v>46107</x:v>
      </x:c>
      <x:c r="C177" t="str">
        <x:v>FOU-0154</x:v>
      </x:c>
      <x:c r="D177" t="str">
        <x:v>Distribution Industries Groupe</x:v>
      </x:c>
      <x:c r="E177" t="str">
        <x:v>Mobilier</x:v>
      </x:c>
      <x:c r="F177" s="40" t="n">
        <x:v>12802.33</x:v>
      </x:c>
      <x:c r="G177" s="40" t="n">
        <x:v>20</x:v>
      </x:c>
      <x:c r="H177" s="40" t="n">
        <x:v>15362.8</x:v>
      </x:c>
      <x:c r="I177" t="str">
        <x:v>Annulée</x:v>
      </x:c>
      <x:c r="J177" s="38" t="n">
        <x:v>46114</x:v>
      </x:c>
      <x:c r="K177" s="38" t="n">
        <x:v>46115</x:v>
      </x:c>
      <x:c r="L177" s="60" t="n">
        <x:f>K177-B177</x:f>
        <x:v>8</x:v>
      </x:c>
      <x:c r="M177" s="60" t="n">
        <x:f>K177-J177</x:f>
        <x:v>1</x:v>
      </x:c>
      <x:c r="N177" t="str">
        <x:v>Julie</x:v>
      </x:c>
      <x:c r="O177" t="str">
        <x:v>Contrôle qualité OK</x:v>
      </x:c>
    </x:row>
    <x:row r="178" ht="15" hidden="0" customHeight="1">
      <x:c r="A178" t="str">
        <x:v>CMD-00177</x:v>
      </x:c>
      <x:c r="B178" s="38" t="n">
        <x:v>46139</x:v>
      </x:c>
      <x:c r="C178" t="str">
        <x:v>FOU-0027</x:v>
      </x:c>
      <x:c r="D178" t="str">
        <x:v>Market Industries SAS</x:v>
      </x:c>
      <x:c r="E178" t="str">
        <x:v>Textile</x:v>
      </x:c>
      <x:c r="F178" s="40" t="n">
        <x:v>13160.17</x:v>
      </x:c>
      <x:c r="G178" s="40" t="n">
        <x:v>20</x:v>
      </x:c>
      <x:c r="H178" s="40" t="n">
        <x:v>15792.2</x:v>
      </x:c>
      <x:c r="I178" t="str">
        <x:v>En cours</x:v>
      </x:c>
      <x:c r="J178" s="38" t="n">
        <x:v>46141</x:v>
      </x:c>
      <x:c r="K178" s="38" t="n">
        <x:v>46146</x:v>
      </x:c>
      <x:c r="L178" s="60" t="n">
        <x:f>K178-B178</x:f>
        <x:v>7</x:v>
      </x:c>
      <x:c r="M178" s="60" t="n">
        <x:f>K178-J178</x:f>
        <x:v>5</x:v>
      </x:c>
      <x:c r="N178" t="str">
        <x:v>Julien</x:v>
      </x:c>
      <x:c r="O178" t="str">
        <x:v>Contrôle qualité OK</x:v>
      </x:c>
    </x:row>
    <x:row r="179" ht="15" hidden="0" customHeight="1">
      <x:c r="A179" t="str">
        <x:v>CMD-00178</x:v>
      </x:c>
      <x:c r="B179" s="38" t="n">
        <x:v>46081</x:v>
      </x:c>
      <x:c r="C179" t="str">
        <x:v>FOU-0178</x:v>
      </x:c>
      <x:c r="D179" t="str">
        <x:v>Market Direct Groupe</x:v>
      </x:c>
      <x:c r="E179" t="str">
        <x:v>Nettoyage</x:v>
      </x:c>
      <x:c r="F179" s="40" t="n">
        <x:v>7078.07</x:v>
      </x:c>
      <x:c r="G179" s="40" t="n">
        <x:v>20</x:v>
      </x:c>
      <x:c r="H179" s="40" t="n">
        <x:v>8493.68</x:v>
      </x:c>
      <x:c r="I179" t="str">
        <x:v>Annulée</x:v>
      </x:c>
      <x:c r="J179" s="38" t="n">
        <x:v>46086</x:v>
      </x:c>
      <x:c r="K179" s="38" t="n">
        <x:v>46086</x:v>
      </x:c>
      <x:c r="L179" s="60" t="n">
        <x:f>K179-B179</x:f>
        <x:v>5</x:v>
      </x:c>
      <x:c r="M179" s="60" t="n">
        <x:f>K179-J179</x:f>
        <x:v>0</x:v>
      </x:c>
      <x:c r="N179" t="str">
        <x:v>Julie</x:v>
      </x:c>
      <x:c r="O179" t="str">
        <x:v>Commande partielle</x:v>
      </x:c>
    </x:row>
    <x:row r="180" ht="15" hidden="0" customHeight="1">
      <x:c r="A180" t="str">
        <x:v>CMD-00179</x:v>
      </x:c>
      <x:c r="B180" s="38" t="n">
        <x:v>46125</x:v>
      </x:c>
      <x:c r="C180" t="str">
        <x:v>FOU-0053</x:v>
      </x:c>
      <x:c r="D180" t="str">
        <x:v>France Direct Groupe</x:v>
      </x:c>
      <x:c r="E180" t="str">
        <x:v>Textile</x:v>
      </x:c>
      <x:c r="F180" s="40" t="n">
        <x:v>2886.03</x:v>
      </x:c>
      <x:c r="G180" s="40" t="n">
        <x:v>20</x:v>
      </x:c>
      <x:c r="H180" s="40" t="n">
        <x:v>3463.24</x:v>
      </x:c>
      <x:c r="I180" t="str">
        <x:v>Livrée</x:v>
      </x:c>
      <x:c r="J180" s="38" t="n">
        <x:v>46127</x:v>
      </x:c>
      <x:c r="K180" s="38" t="n">
        <x:v>46129</x:v>
      </x:c>
      <x:c r="L180" s="60" t="n">
        <x:f>K180-B180</x:f>
        <x:v>4</x:v>
      </x:c>
      <x:c r="M180" s="60" t="n">
        <x:f>K180-J180</x:f>
        <x:v>2</x:v>
      </x:c>
      <x:c r="N180" t="str">
        <x:v>Camille</x:v>
      </x:c>
      <x:c r="O180" t="str">
        <x:v>Réclamation en cours</x:v>
      </x:c>
    </x:row>
    <x:row r="181" ht="15" hidden="0" customHeight="1">
      <x:c r="A181" t="str">
        <x:v>CMD-00180</x:v>
      </x:c>
      <x:c r="B181" s="38" t="n">
        <x:v>46165</x:v>
      </x:c>
      <x:c r="C181" t="str">
        <x:v>FOU-0008</x:v>
      </x:c>
      <x:c r="D181" t="str">
        <x:v>Expert Direct Groupe</x:v>
      </x:c>
      <x:c r="E181" t="str">
        <x:v>Bureau</x:v>
      </x:c>
      <x:c r="F181" s="40" t="n">
        <x:v>1860.56</x:v>
      </x:c>
      <x:c r="G181" s="40" t="n">
        <x:v>20</x:v>
      </x:c>
      <x:c r="H181" s="40" t="n">
        <x:v>2232.67</x:v>
      </x:c>
      <x:c r="I181" t="str">
        <x:v>En cours</x:v>
      </x:c>
      <x:c r="J181" s="38" t="n">
        <x:v>46171</x:v>
      </x:c>
      <x:c r="K181" s="38" t="n">
        <x:v>46176</x:v>
      </x:c>
      <x:c r="L181" s="60" t="n">
        <x:f>K181-B181</x:f>
        <x:v>11</x:v>
      </x:c>
      <x:c r="M181" s="60" t="n">
        <x:f>K181-J181</x:f>
        <x:v>5</x:v>
      </x:c>
      <x:c r="N181" t="str">
        <x:v>Pierre</x:v>
      </x:c>
      <x:c r="O181" t="str">
        <x:v>Livraison conforme</x:v>
      </x:c>
    </x:row>
    <x:row r="182" ht="15" hidden="0" customHeight="1">
      <x:c r="A182" t="str">
        <x:v>CMD-00181</x:v>
      </x:c>
      <x:c r="B182" s="38" t="n">
        <x:v>46073</x:v>
      </x:c>
      <x:c r="C182" t="str">
        <x:v>FOU-0008</x:v>
      </x:c>
      <x:c r="D182" t="str">
        <x:v>Expert Direct Groupe</x:v>
      </x:c>
      <x:c r="E182" t="str">
        <x:v>Bureau</x:v>
      </x:c>
      <x:c r="F182" s="40" t="n">
        <x:v>3087.7</x:v>
      </x:c>
      <x:c r="G182" s="40" t="n">
        <x:v>20</x:v>
      </x:c>
      <x:c r="H182" s="40" t="n">
        <x:v>3705.24</x:v>
      </x:c>
      <x:c r="I182" t="str">
        <x:v>En retard</x:v>
      </x:c>
      <x:c r="J182" s="38" t="n">
        <x:v>46077</x:v>
      </x:c>
      <x:c r="K182" s="38" t="n">
        <x:v>46077</x:v>
      </x:c>
      <x:c r="L182" s="60" t="n">
        <x:f>K182-B182</x:f>
        <x:v>4</x:v>
      </x:c>
      <x:c r="M182" s="60" t="n">
        <x:f>K182-J182</x:f>
        <x:v>0</x:v>
      </x:c>
      <x:c r="N182" t="str">
        <x:v>Thomas</x:v>
      </x:c>
      <x:c r="O182" t="str">
        <x:v>Réclamation en cours</x:v>
      </x:c>
    </x:row>
    <x:row r="183" ht="15" hidden="0" customHeight="1">
      <x:c r="A183" t="str">
        <x:v>CMD-00182</x:v>
      </x:c>
      <x:c r="B183" s="38" t="n">
        <x:v>46085</x:v>
      </x:c>
      <x:c r="C183" t="str">
        <x:v>FOU-0142</x:v>
      </x:c>
      <x:c r="D183" t="str">
        <x:v>France Technic SARL</x:v>
      </x:c>
      <x:c r="E183" t="str">
        <x:v>Bureau</x:v>
      </x:c>
      <x:c r="F183" s="40" t="n">
        <x:v>2801.34</x:v>
      </x:c>
      <x:c r="G183" s="40" t="n">
        <x:v>20</x:v>
      </x:c>
      <x:c r="H183" s="40" t="n">
        <x:v>3361.61</x:v>
      </x:c>
      <x:c r="I183" t="str">
        <x:v>En retard</x:v>
      </x:c>
      <x:c r="J183" s="38" t="n">
        <x:v>46087</x:v>
      </x:c>
      <x:c r="K183" s="38" t="n">
        <x:v>46087</x:v>
      </x:c>
      <x:c r="L183" s="60" t="n">
        <x:f>K183-B183</x:f>
        <x:v>2</x:v>
      </x:c>
      <x:c r="M183" s="60" t="n">
        <x:f>K183-J183</x:f>
        <x:v>0</x:v>
      </x:c>
      <x:c r="N183" t="str">
        <x:v>Lucas</x:v>
      </x:c>
      <x:c r="O183" t="str">
        <x:v>Livraison conforme</x:v>
      </x:c>
    </x:row>
    <x:row r="184" ht="15" hidden="0" customHeight="1">
      <x:c r="A184" t="str">
        <x:v>CMD-00183</x:v>
      </x:c>
      <x:c r="B184" s="38" t="n">
        <x:v>46058</x:v>
      </x:c>
      <x:c r="C184" t="str">
        <x:v>FOU-0174</x:v>
      </x:c>
      <x:c r="D184" t="str">
        <x:v>Expert Technic SAS</x:v>
      </x:c>
      <x:c r="E184" t="str">
        <x:v>Alimentation</x:v>
      </x:c>
      <x:c r="F184" s="40" t="n">
        <x:v>5777</x:v>
      </x:c>
      <x:c r="G184" s="40" t="n">
        <x:v>20</x:v>
      </x:c>
      <x:c r="H184" s="40" t="n">
        <x:v>6932.4</x:v>
      </x:c>
      <x:c r="I184" t="str">
        <x:v>En cours</x:v>
      </x:c>
      <x:c r="J184" s="38" t="n">
        <x:v>46061</x:v>
      </x:c>
      <x:c r="K184" s="38" t="n">
        <x:v>46063</x:v>
      </x:c>
      <x:c r="L184" s="60" t="n">
        <x:f>K184-B184</x:f>
        <x:v>5</x:v>
      </x:c>
      <x:c r="M184" s="60" t="n">
        <x:f>K184-J184</x:f>
        <x:v>2</x:v>
      </x:c>
      <x:c r="N184" t="str">
        <x:v>Nicolas</x:v>
      </x:c>
      <x:c r="O184" t="str">
        <x:v>Commande partielle</x:v>
      </x:c>
    </x:row>
    <x:row r="185" ht="15" hidden="0" customHeight="1">
      <x:c r="A185" t="str">
        <x:v>CMD-00184</x:v>
      </x:c>
      <x:c r="B185" s="38" t="n">
        <x:v>46117</x:v>
      </x:c>
      <x:c r="C185" t="str">
        <x:v>FOU-0062</x:v>
      </x:c>
      <x:c r="D185" t="str">
        <x:v>Direct Plus SARL</x:v>
      </x:c>
      <x:c r="E185" t="str">
        <x:v>Nettoyage</x:v>
      </x:c>
      <x:c r="F185" s="40" t="n">
        <x:v>12170.89</x:v>
      </x:c>
      <x:c r="G185" s="40" t="n">
        <x:v>20</x:v>
      </x:c>
      <x:c r="H185" s="40" t="n">
        <x:v>14605.07</x:v>
      </x:c>
      <x:c r="I185" t="str">
        <x:v>Livrée</x:v>
      </x:c>
      <x:c r="J185" s="38" t="n">
        <x:v>46121</x:v>
      </x:c>
      <x:c r="K185" s="38" t="n">
        <x:v>46124</x:v>
      </x:c>
      <x:c r="L185" s="60" t="n">
        <x:f>K185-B185</x:f>
        <x:v>7</x:v>
      </x:c>
      <x:c r="M185" s="60" t="n">
        <x:f>K185-J185</x:f>
        <x:v>3</x:v>
      </x:c>
      <x:c r="N185" t="str">
        <x:v>Lucas</x:v>
      </x:c>
      <x:c r="O185" t="str">
        <x:v>Contrôle qualité OK</x:v>
      </x:c>
    </x:row>
    <x:row r="186" ht="15" hidden="0" customHeight="1">
      <x:c r="A186" t="str">
        <x:v>CMD-00185</x:v>
      </x:c>
      <x:c r="B186" s="38" t="n">
        <x:v>46071</x:v>
      </x:c>
      <x:c r="C186" t="str">
        <x:v>FOU-0034</x:v>
      </x:c>
      <x:c r="D186" t="str">
        <x:v>Services Services SAS</x:v>
      </x:c>
      <x:c r="E186" t="str">
        <x:v>Maintenance</x:v>
      </x:c>
      <x:c r="F186" s="40" t="n">
        <x:v>2996.47</x:v>
      </x:c>
      <x:c r="G186" s="40" t="n">
        <x:v>20</x:v>
      </x:c>
      <x:c r="H186" s="40" t="n">
        <x:v>3595.76</x:v>
      </x:c>
      <x:c r="I186" t="str">
        <x:v>En retard</x:v>
      </x:c>
      <x:c r="J186" s="38" t="n">
        <x:v>46079</x:v>
      </x:c>
      <x:c r="K186" s="38" t="n">
        <x:v>46081</x:v>
      </x:c>
      <x:c r="L186" s="60" t="n">
        <x:f>K186-B186</x:f>
        <x:v>10</x:v>
      </x:c>
      <x:c r="M186" s="60" t="n">
        <x:f>K186-J186</x:f>
        <x:v>2</x:v>
      </x:c>
      <x:c r="N186" t="str">
        <x:v>Hugo</x:v>
      </x:c>
      <x:c r="O186" t="str">
        <x:v>Contrôle qualité OK</x:v>
      </x:c>
    </x:row>
    <x:row r="187" ht="15" hidden="0" customHeight="1">
      <x:c r="A187" t="str">
        <x:v>CMD-00186</x:v>
      </x:c>
      <x:c r="B187" s="38" t="n">
        <x:v>46180</x:v>
      </x:c>
      <x:c r="C187" t="str">
        <x:v>FOU-0012</x:v>
      </x:c>
      <x:c r="D187" t="str">
        <x:v>Global Plus SARL</x:v>
      </x:c>
      <x:c r="E187" t="str">
        <x:v>Alimentation</x:v>
      </x:c>
      <x:c r="F187" s="40" t="n">
        <x:v>8871.79</x:v>
      </x:c>
      <x:c r="G187" s="40" t="n">
        <x:v>20</x:v>
      </x:c>
      <x:c r="H187" s="40" t="n">
        <x:v>10646.15</x:v>
      </x:c>
      <x:c r="I187" t="str">
        <x:v>En cours</x:v>
      </x:c>
      <x:c r="J187" s="38" t="n">
        <x:v>46190</x:v>
      </x:c>
      <x:c r="K187" s="38" t="n">
        <x:v>46191</x:v>
      </x:c>
      <x:c r="L187" s="60" t="n">
        <x:f>K187-B187</x:f>
        <x:v>11</x:v>
      </x:c>
      <x:c r="M187" s="60" t="n">
        <x:f>K187-J187</x:f>
        <x:v>1</x:v>
      </x:c>
      <x:c r="N187" t="str">
        <x:v>Julie</x:v>
      </x:c>
      <x:c r="O187" t="str">
        <x:v>Contrôle qualité OK</x:v>
      </x:c>
    </x:row>
    <x:row r="188" ht="15" hidden="0" customHeight="1">
      <x:c r="A188" t="str">
        <x:v>CMD-00187</x:v>
      </x:c>
      <x:c r="B188" s="38" t="n">
        <x:v>46184</x:v>
      </x:c>
      <x:c r="C188" t="str">
        <x:v>FOU-0014</x:v>
      </x:c>
      <x:c r="D188" t="str">
        <x:v>Global Technic SARL</x:v>
      </x:c>
      <x:c r="E188" t="str">
        <x:v>Textile</x:v>
      </x:c>
      <x:c r="F188" s="40" t="n">
        <x:v>11964.84</x:v>
      </x:c>
      <x:c r="G188" s="40" t="n">
        <x:v>20</x:v>
      </x:c>
      <x:c r="H188" s="40" t="n">
        <x:v>14357.81</x:v>
      </x:c>
      <x:c r="I188" t="str">
        <x:v>En cours</x:v>
      </x:c>
      <x:c r="J188" s="38" t="n">
        <x:v>46188</x:v>
      </x:c>
      <x:c r="K188" s="38" t="n">
        <x:v>46193</x:v>
      </x:c>
      <x:c r="L188" s="60" t="n">
        <x:f>K188-B188</x:f>
        <x:v>9</x:v>
      </x:c>
      <x:c r="M188" s="60" t="n">
        <x:f>K188-J188</x:f>
        <x:v>5</x:v>
      </x:c>
      <x:c r="N188" t="str">
        <x:v>Camille</x:v>
      </x:c>
      <x:c r="O188" t="str">
        <x:v>Commande partielle</x:v>
      </x:c>
    </x:row>
    <x:row r="189" ht="15" hidden="0" customHeight="1">
      <x:c r="A189" t="str">
        <x:v>CMD-00188</x:v>
      </x:c>
      <x:c r="B189" s="38" t="n">
        <x:v>46180</x:v>
      </x:c>
      <x:c r="C189" t="str">
        <x:v>FOU-0170</x:v>
      </x:c>
      <x:c r="D189" t="str">
        <x:v>Technic Concept SAS</x:v>
      </x:c>
      <x:c r="E189" t="str">
        <x:v>Emballage</x:v>
      </x:c>
      <x:c r="F189" s="40" t="n">
        <x:v>1113.36</x:v>
      </x:c>
      <x:c r="G189" s="40" t="n">
        <x:v>20</x:v>
      </x:c>
      <x:c r="H189" s="40" t="n">
        <x:v>1336.03</x:v>
      </x:c>
      <x:c r="I189" t="str">
        <x:v>En retard</x:v>
      </x:c>
      <x:c r="J189" s="38" t="n">
        <x:v>46190</x:v>
      </x:c>
      <x:c r="K189" s="38" t="n">
        <x:v>46193</x:v>
      </x:c>
      <x:c r="L189" s="60" t="n">
        <x:f>K189-B189</x:f>
        <x:v>13</x:v>
      </x:c>
      <x:c r="M189" s="60" t="n">
        <x:f>K189-J189</x:f>
        <x:v>3</x:v>
      </x:c>
      <x:c r="N189" t="str">
        <x:v>Maxime</x:v>
      </x:c>
      <x:c r="O189" t="str">
        <x:v>RAS</x:v>
      </x:c>
    </x:row>
    <x:row r="190" ht="15" hidden="0" customHeight="1">
      <x:c r="A190" t="str">
        <x:v>CMD-00189</x:v>
      </x:c>
      <x:c r="B190" s="38" t="n">
        <x:v>46068</x:v>
      </x:c>
      <x:c r="C190" t="str">
        <x:v>FOU-0119</x:v>
      </x:c>
      <x:c r="D190" t="str">
        <x:v>Office Office SA</x:v>
      </x:c>
      <x:c r="E190" t="str">
        <x:v>Bureau</x:v>
      </x:c>
      <x:c r="F190" s="40" t="n">
        <x:v>4929.07</x:v>
      </x:c>
      <x:c r="G190" s="40" t="n">
        <x:v>20</x:v>
      </x:c>
      <x:c r="H190" s="40" t="n">
        <x:v>5914.88</x:v>
      </x:c>
      <x:c r="I190" t="str">
        <x:v>Annulée</x:v>
      </x:c>
      <x:c r="J190" s="38" t="n">
        <x:v>46075</x:v>
      </x:c>
      <x:c r="K190" s="38" t="n">
        <x:v>46080</x:v>
      </x:c>
      <x:c r="L190" s="60" t="n">
        <x:f>K190-B190</x:f>
        <x:v>12</x:v>
      </x:c>
      <x:c r="M190" s="60" t="n">
        <x:f>K190-J190</x:f>
        <x:v>5</x:v>
      </x:c>
      <x:c r="N190" t="str">
        <x:v>Maxime</x:v>
      </x:c>
      <x:c r="O190" t="str">
        <x:v>Réclamation en cours</x:v>
      </x:c>
    </x:row>
    <x:row r="191" ht="15" hidden="0" customHeight="1">
      <x:c r="A191" t="str">
        <x:v>CMD-00190</x:v>
      </x:c>
      <x:c r="B191" s="38" t="n">
        <x:v>46125</x:v>
      </x:c>
      <x:c r="C191" t="str">
        <x:v>FOU-0149</x:v>
      </x:c>
      <x:c r="D191" t="str">
        <x:v>Pro Industries SARL</x:v>
      </x:c>
      <x:c r="E191" t="str">
        <x:v>Logistique</x:v>
      </x:c>
      <x:c r="F191" s="40" t="n">
        <x:v>9625.87</x:v>
      </x:c>
      <x:c r="G191" s="40" t="n">
        <x:v>20</x:v>
      </x:c>
      <x:c r="H191" s="40" t="n">
        <x:v>11551.04</x:v>
      </x:c>
      <x:c r="I191" t="str">
        <x:v>En cours</x:v>
      </x:c>
      <x:c r="J191" s="38" t="n">
        <x:v>46127</x:v>
      </x:c>
      <x:c r="K191" s="38" t="n">
        <x:v>46127</x:v>
      </x:c>
      <x:c r="L191" s="60" t="n">
        <x:f>K191-B191</x:f>
        <x:v>2</x:v>
      </x:c>
      <x:c r="M191" s="60" t="n">
        <x:f>K191-J191</x:f>
        <x:v>0</x:v>
      </x:c>
      <x:c r="N191" t="str">
        <x:v>Élodie</x:v>
      </x:c>
      <x:c r="O191" t="str">
        <x:v>Commande partielle</x:v>
      </x:c>
    </x:row>
    <x:row r="192" ht="15" hidden="0" customHeight="1">
      <x:c r="A192" t="str">
        <x:v>CMD-00191</x:v>
      </x:c>
      <x:c r="B192" s="38" t="n">
        <x:v>46124</x:v>
      </x:c>
      <x:c r="C192" t="str">
        <x:v>FOU-0061</x:v>
      </x:c>
      <x:c r="D192" t="str">
        <x:v>Market Logistique SARL</x:v>
      </x:c>
      <x:c r="E192" t="str">
        <x:v>Textile</x:v>
      </x:c>
      <x:c r="F192" s="40" t="n">
        <x:v>3396.12</x:v>
      </x:c>
      <x:c r="G192" s="40" t="n">
        <x:v>20</x:v>
      </x:c>
      <x:c r="H192" s="40" t="n">
        <x:v>4075.34</x:v>
      </x:c>
      <x:c r="I192" t="str">
        <x:v>En cours</x:v>
      </x:c>
      <x:c r="J192" s="38" t="n">
        <x:v>46132</x:v>
      </x:c>
      <x:c r="K192" s="38" t="n">
        <x:v>46135</x:v>
      </x:c>
      <x:c r="L192" s="60" t="n">
        <x:f>K192-B192</x:f>
        <x:v>11</x:v>
      </x:c>
      <x:c r="M192" s="60" t="n">
        <x:f>K192-J192</x:f>
        <x:v>3</x:v>
      </x:c>
      <x:c r="N192" t="str">
        <x:v>Pierre</x:v>
      </x:c>
      <x:c r="O192" t="str">
        <x:v>Réclamation en cours</x:v>
      </x:c>
    </x:row>
    <x:row r="193" ht="15" hidden="0" customHeight="1">
      <x:c r="A193" t="str">
        <x:v>CMD-00192</x:v>
      </x:c>
      <x:c r="B193" s="38" t="n">
        <x:v>46044</x:v>
      </x:c>
      <x:c r="C193" t="str">
        <x:v>FOU-0141</x:v>
      </x:c>
      <x:c r="D193" t="str">
        <x:v>Logistique Office SARL</x:v>
      </x:c>
      <x:c r="E193" t="str">
        <x:v>Nettoyage</x:v>
      </x:c>
      <x:c r="F193" s="40" t="n">
        <x:v>2144.81</x:v>
      </x:c>
      <x:c r="G193" s="40" t="n">
        <x:v>20</x:v>
      </x:c>
      <x:c r="H193" s="40" t="n">
        <x:v>2573.77</x:v>
      </x:c>
      <x:c r="I193" t="str">
        <x:v>Annulée</x:v>
      </x:c>
      <x:c r="J193" s="38" t="n">
        <x:v>46047</x:v>
      </x:c>
      <x:c r="K193" s="38" t="n">
        <x:v>46048</x:v>
      </x:c>
      <x:c r="L193" s="60" t="n">
        <x:f>K193-B193</x:f>
        <x:v>4</x:v>
      </x:c>
      <x:c r="M193" s="60" t="n">
        <x:f>K193-J193</x:f>
        <x:v>1</x:v>
      </x:c>
      <x:c r="N193" t="str">
        <x:v>Pierre</x:v>
      </x:c>
      <x:c r="O193" t="str">
        <x:v>Contrôle qualité OK</x:v>
      </x:c>
    </x:row>
    <x:row r="194" ht="15" hidden="0" customHeight="1">
      <x:c r="A194" t="str">
        <x:v>CMD-00193</x:v>
      </x:c>
      <x:c r="B194" s="38" t="n">
        <x:v>46033</x:v>
      </x:c>
      <x:c r="C194" t="str">
        <x:v>FOU-0150</x:v>
      </x:c>
      <x:c r="D194" t="str">
        <x:v>Distribution Concept SA</x:v>
      </x:c>
      <x:c r="E194" t="str">
        <x:v>Logistique</x:v>
      </x:c>
      <x:c r="F194" s="40" t="n">
        <x:v>7059.01</x:v>
      </x:c>
      <x:c r="G194" s="40" t="n">
        <x:v>20</x:v>
      </x:c>
      <x:c r="H194" s="40" t="n">
        <x:v>8470.81</x:v>
      </x:c>
      <x:c r="I194" t="str">
        <x:v>Annulée</x:v>
      </x:c>
      <x:c r="J194" s="38" t="n">
        <x:v>46040</x:v>
      </x:c>
      <x:c r="K194" s="38" t="n">
        <x:v>46043</x:v>
      </x:c>
      <x:c r="L194" s="60" t="n">
        <x:f>K194-B194</x:f>
        <x:v>10</x:v>
      </x:c>
      <x:c r="M194" s="60" t="n">
        <x:f>K194-J194</x:f>
        <x:v>3</x:v>
      </x:c>
      <x:c r="N194" t="str">
        <x:v>Laura</x:v>
      </x:c>
      <x:c r="O194" t="str">
        <x:v>Commande partielle</x:v>
      </x:c>
    </x:row>
    <x:row r="195" ht="15" hidden="0" customHeight="1">
      <x:c r="A195" t="str">
        <x:v>CMD-00194</x:v>
      </x:c>
      <x:c r="B195" s="38" t="n">
        <x:v>46117</x:v>
      </x:c>
      <x:c r="C195" t="str">
        <x:v>FOU-0105</x:v>
      </x:c>
      <x:c r="D195" t="str">
        <x:v>Market Plus SAS</x:v>
      </x:c>
      <x:c r="E195" t="str">
        <x:v>Emballage</x:v>
      </x:c>
      <x:c r="F195" s="40" t="n">
        <x:v>12096.89</x:v>
      </x:c>
      <x:c r="G195" s="40" t="n">
        <x:v>20</x:v>
      </x:c>
      <x:c r="H195" s="40" t="n">
        <x:v>14516.27</x:v>
      </x:c>
      <x:c r="I195" t="str">
        <x:v>Annulée</x:v>
      </x:c>
      <x:c r="J195" s="38" t="n">
        <x:v>46124</x:v>
      </x:c>
      <x:c r="K195" s="38" t="n">
        <x:v>46125</x:v>
      </x:c>
      <x:c r="L195" s="60" t="n">
        <x:f>K195-B195</x:f>
        <x:v>8</x:v>
      </x:c>
      <x:c r="M195" s="60" t="n">
        <x:f>K195-J195</x:f>
        <x:v>1</x:v>
      </x:c>
      <x:c r="N195" t="str">
        <x:v>Julien</x:v>
      </x:c>
      <x:c r="O195" t="str">
        <x:v>Contrôle qualité OK</x:v>
      </x:c>
    </x:row>
    <x:row r="196" ht="15" hidden="0" customHeight="1">
      <x:c r="A196" t="str">
        <x:v>CMD-00195</x:v>
      </x:c>
      <x:c r="B196" s="38" t="n">
        <x:v>46082</x:v>
      </x:c>
      <x:c r="C196" t="str">
        <x:v>FOU-0114</x:v>
      </x:c>
      <x:c r="D196" t="str">
        <x:v>France Concept SA</x:v>
      </x:c>
      <x:c r="E196" t="str">
        <x:v>Alimentation</x:v>
      </x:c>
      <x:c r="F196" s="40" t="n">
        <x:v>4094.53</x:v>
      </x:c>
      <x:c r="G196" s="40" t="n">
        <x:v>20</x:v>
      </x:c>
      <x:c r="H196" s="40" t="n">
        <x:v>4913.44</x:v>
      </x:c>
      <x:c r="I196" t="str">
        <x:v>Livrée</x:v>
      </x:c>
      <x:c r="J196" s="38" t="n">
        <x:v>46085</x:v>
      </x:c>
      <x:c r="K196" s="38" t="n">
        <x:v>46087</x:v>
      </x:c>
      <x:c r="L196" s="60" t="n">
        <x:f>K196-B196</x:f>
        <x:v>5</x:v>
      </x:c>
      <x:c r="M196" s="60" t="n">
        <x:f>K196-J196</x:f>
        <x:v>2</x:v>
      </x:c>
      <x:c r="N196" t="str">
        <x:v>Nicolas</x:v>
      </x:c>
      <x:c r="O196" t="str">
        <x:v>RAS</x:v>
      </x:c>
    </x:row>
    <x:row r="197" ht="15" hidden="0" customHeight="1">
      <x:c r="A197" t="str">
        <x:v>CMD-00196</x:v>
      </x:c>
      <x:c r="B197" s="38" t="n">
        <x:v>46162</x:v>
      </x:c>
      <x:c r="C197" t="str">
        <x:v>FOU-0132</x:v>
      </x:c>
      <x:c r="D197" t="str">
        <x:v>Expert Services SAS</x:v>
      </x:c>
      <x:c r="E197" t="str">
        <x:v>Nettoyage</x:v>
      </x:c>
      <x:c r="F197" s="40" t="n">
        <x:v>9708.27</x:v>
      </x:c>
      <x:c r="G197" s="40" t="n">
        <x:v>20</x:v>
      </x:c>
      <x:c r="H197" s="40" t="n">
        <x:v>11649.92</x:v>
      </x:c>
      <x:c r="I197" t="str">
        <x:v>Livrée</x:v>
      </x:c>
      <x:c r="J197" s="38" t="n">
        <x:v>46168</x:v>
      </x:c>
      <x:c r="K197" s="38" t="n">
        <x:v>46168</x:v>
      </x:c>
      <x:c r="L197" s="60" t="n">
        <x:f>K197-B197</x:f>
        <x:v>6</x:v>
      </x:c>
      <x:c r="M197" s="60" t="n">
        <x:f>K197-J197</x:f>
        <x:v>0</x:v>
      </x:c>
      <x:c r="N197" t="str">
        <x:v>Lucas</x:v>
      </x:c>
      <x:c r="O197" t="str">
        <x:v>Livraison conforme</x:v>
      </x:c>
    </x:row>
    <x:row r="198" ht="15" hidden="0" customHeight="1">
      <x:c r="A198" t="str">
        <x:v>CMD-00197</x:v>
      </x:c>
      <x:c r="B198" s="38" t="n">
        <x:v>46032</x:v>
      </x:c>
      <x:c r="C198" t="str">
        <x:v>FOU-0093</x:v>
      </x:c>
      <x:c r="D198" t="str">
        <x:v>Technic Expert SARL</x:v>
      </x:c>
      <x:c r="E198" t="str">
        <x:v>Électronique</x:v>
      </x:c>
      <x:c r="F198" s="40" t="n">
        <x:v>8258.49</x:v>
      </x:c>
      <x:c r="G198" s="40" t="n">
        <x:v>20</x:v>
      </x:c>
      <x:c r="H198" s="40" t="n">
        <x:v>9910.19</x:v>
      </x:c>
      <x:c r="I198" t="str">
        <x:v>En retard</x:v>
      </x:c>
      <x:c r="J198" s="38" t="n">
        <x:v>46039</x:v>
      </x:c>
      <x:c r="K198" s="38" t="n">
        <x:v>46039</x:v>
      </x:c>
      <x:c r="L198" s="60" t="n">
        <x:f>K198-B198</x:f>
        <x:v>7</x:v>
      </x:c>
      <x:c r="M198" s="60" t="n">
        <x:f>K198-J198</x:f>
        <x:v>0</x:v>
      </x:c>
      <x:c r="N198" t="str">
        <x:v>Claire</x:v>
      </x:c>
      <x:c r="O198" t="str">
        <x:v>Réclamation en cours</x:v>
      </x:c>
    </x:row>
    <x:row r="199" ht="15" hidden="0" customHeight="1">
      <x:c r="A199" t="str">
        <x:v>CMD-00198</x:v>
      </x:c>
      <x:c r="B199" s="38" t="n">
        <x:v>46093</x:v>
      </x:c>
      <x:c r="C199" t="str">
        <x:v>FOU-0191</x:v>
      </x:c>
      <x:c r="D199" t="str">
        <x:v>Distribution Pro SARL</x:v>
      </x:c>
      <x:c r="E199" t="str">
        <x:v>Marketing</x:v>
      </x:c>
      <x:c r="F199" s="40" t="n">
        <x:v>2981.04</x:v>
      </x:c>
      <x:c r="G199" s="40" t="n">
        <x:v>20</x:v>
      </x:c>
      <x:c r="H199" s="40" t="n">
        <x:v>3577.25</x:v>
      </x:c>
      <x:c r="I199" t="str">
        <x:v>Livrée</x:v>
      </x:c>
      <x:c r="J199" s="38" t="n">
        <x:v>46097</x:v>
      </x:c>
      <x:c r="K199" s="38" t="n">
        <x:v>46098</x:v>
      </x:c>
      <x:c r="L199" s="60" t="n">
        <x:f>K199-B199</x:f>
        <x:v>5</x:v>
      </x:c>
      <x:c r="M199" s="60" t="n">
        <x:f>K199-J199</x:f>
        <x:v>1</x:v>
      </x:c>
      <x:c r="N199" t="str">
        <x:v>Nicolas</x:v>
      </x:c>
      <x:c r="O199" t="str">
        <x:v>Réclamation en cours</x:v>
      </x:c>
    </x:row>
    <x:row r="200" ht="15" hidden="0" customHeight="1">
      <x:c r="A200" t="str">
        <x:v>CMD-00199</x:v>
      </x:c>
      <x:c r="B200" s="38" t="n">
        <x:v>46126</x:v>
      </x:c>
      <x:c r="C200" t="str">
        <x:v>FOU-0089</x:v>
      </x:c>
      <x:c r="D200" t="str">
        <x:v>Solutions Pro SAS</x:v>
      </x:c>
      <x:c r="E200" t="str">
        <x:v>Bureau</x:v>
      </x:c>
      <x:c r="F200" s="40" t="n">
        <x:v>14195.35</x:v>
      </x:c>
      <x:c r="G200" s="40" t="n">
        <x:v>20</x:v>
      </x:c>
      <x:c r="H200" s="40" t="n">
        <x:v>17034.42</x:v>
      </x:c>
      <x:c r="I200" t="str">
        <x:v>En cours</x:v>
      </x:c>
      <x:c r="J200" s="38" t="n">
        <x:v>46128</x:v>
      </x:c>
      <x:c r="K200" s="38" t="n">
        <x:v>46133</x:v>
      </x:c>
      <x:c r="L200" s="60" t="n">
        <x:f>K200-B200</x:f>
        <x:v>7</x:v>
      </x:c>
      <x:c r="M200" s="60" t="n">
        <x:f>K200-J200</x:f>
        <x:v>5</x:v>
      </x:c>
      <x:c r="N200" t="str">
        <x:v>Manon</x:v>
      </x:c>
      <x:c r="O200" t="str">
        <x:v>Contrôle qualité OK</x:v>
      </x:c>
    </x:row>
    <x:row r="201" ht="15" hidden="0" customHeight="1">
      <x:c r="A201" t="str">
        <x:v>CMD-00200</x:v>
      </x:c>
      <x:c r="B201" s="38" t="n">
        <x:v>46076</x:v>
      </x:c>
      <x:c r="C201" t="str">
        <x:v>FOU-0059</x:v>
      </x:c>
      <x:c r="D201" t="str">
        <x:v>Services Concept SARL</x:v>
      </x:c>
      <x:c r="E201" t="str">
        <x:v>Impression</x:v>
      </x:c>
      <x:c r="F201" s="40" t="n">
        <x:v>7195.41</x:v>
      </x:c>
      <x:c r="G201" s="40" t="n">
        <x:v>20</x:v>
      </x:c>
      <x:c r="H201" s="40" t="n">
        <x:v>8634.49</x:v>
      </x:c>
      <x:c r="I201" t="str">
        <x:v>Annulée</x:v>
      </x:c>
      <x:c r="J201" s="38" t="n">
        <x:v>46086</x:v>
      </x:c>
      <x:c r="K201" s="38" t="n">
        <x:v>46091</x:v>
      </x:c>
      <x:c r="L201" s="60" t="n">
        <x:f>K201-B201</x:f>
        <x:v>15</x:v>
      </x:c>
      <x:c r="M201" s="60" t="n">
        <x:f>K201-J201</x:f>
        <x:v>5</x:v>
      </x:c>
      <x:c r="N201" t="str">
        <x:v>Julie</x:v>
      </x:c>
      <x:c r="O201" t="str">
        <x:v>Livraison conforme</x:v>
      </x:c>
    </x:row>
    <x:row r="202" ht="15" hidden="0" customHeight="1">
      <x:c r="A202" t="str">
        <x:v>CMD-00201</x:v>
      </x:c>
      <x:c r="B202" s="38" t="n">
        <x:v>46071</x:v>
      </x:c>
      <x:c r="C202" t="str">
        <x:v>FOU-0081</x:v>
      </x:c>
      <x:c r="D202" t="str">
        <x:v>Expert Market Groupe</x:v>
      </x:c>
      <x:c r="E202" t="str">
        <x:v>Bureau</x:v>
      </x:c>
      <x:c r="F202" s="40" t="n">
        <x:v>6517.58</x:v>
      </x:c>
      <x:c r="G202" s="40" t="n">
        <x:v>20</x:v>
      </x:c>
      <x:c r="H202" s="40" t="n">
        <x:v>7821.1</x:v>
      </x:c>
      <x:c r="I202" t="str">
        <x:v>Annulée</x:v>
      </x:c>
      <x:c r="J202" s="38" t="n">
        <x:v>46079</x:v>
      </x:c>
      <x:c r="K202" s="38" t="n">
        <x:v>46079</x:v>
      </x:c>
      <x:c r="L202" s="60" t="n">
        <x:f>K202-B202</x:f>
        <x:v>8</x:v>
      </x:c>
      <x:c r="M202" s="60" t="n">
        <x:f>K202-J202</x:f>
        <x:v>0</x:v>
      </x:c>
      <x:c r="N202" t="str">
        <x:v>Laura</x:v>
      </x:c>
      <x:c r="O202" t="str">
        <x:v>RAS</x:v>
      </x:c>
    </x:row>
    <x:row r="203" ht="15" hidden="0" customHeight="1">
      <x:c r="A203" t="str">
        <x:v>CMD-00202</x:v>
      </x:c>
      <x:c r="B203" s="38" t="n">
        <x:v>46118</x:v>
      </x:c>
      <x:c r="C203" t="str">
        <x:v>FOU-0008</x:v>
      </x:c>
      <x:c r="D203" t="str">
        <x:v>Expert Direct Groupe</x:v>
      </x:c>
      <x:c r="E203" t="str">
        <x:v>Bureau</x:v>
      </x:c>
      <x:c r="F203" s="40" t="n">
        <x:v>2213.41</x:v>
      </x:c>
      <x:c r="G203" s="40" t="n">
        <x:v>20</x:v>
      </x:c>
      <x:c r="H203" s="40" t="n">
        <x:v>2656.09</x:v>
      </x:c>
      <x:c r="I203" t="str">
        <x:v>Livrée</x:v>
      </x:c>
      <x:c r="J203" s="38" t="n">
        <x:v>46122</x:v>
      </x:c>
      <x:c r="K203" s="38" t="n">
        <x:v>46123</x:v>
      </x:c>
      <x:c r="L203" s="60" t="n">
        <x:f>K203-B203</x:f>
        <x:v>5</x:v>
      </x:c>
      <x:c r="M203" s="60" t="n">
        <x:f>K203-J203</x:f>
        <x:v>1</x:v>
      </x:c>
      <x:c r="N203" t="str">
        <x:v>Maxime</x:v>
      </x:c>
      <x:c r="O203" t="str">
        <x:v>Réclamation en cours</x:v>
      </x:c>
    </x:row>
    <x:row r="204" ht="15" hidden="0" customHeight="1">
      <x:c r="A204" t="str">
        <x:v>CMD-00203</x:v>
      </x:c>
      <x:c r="B204" s="38" t="n">
        <x:v>46080</x:v>
      </x:c>
      <x:c r="C204" t="str">
        <x:v>FOU-0087</x:v>
      </x:c>
      <x:c r="D204" t="str">
        <x:v>Technic Direct Groupe</x:v>
      </x:c>
      <x:c r="E204" t="str">
        <x:v>Mobilier</x:v>
      </x:c>
      <x:c r="F204" s="40" t="n">
        <x:v>6374.34</x:v>
      </x:c>
      <x:c r="G204" s="40" t="n">
        <x:v>20</x:v>
      </x:c>
      <x:c r="H204" s="40" t="n">
        <x:v>7649.21</x:v>
      </x:c>
      <x:c r="I204" t="str">
        <x:v>En retard</x:v>
      </x:c>
      <x:c r="J204" s="38" t="n">
        <x:v>46088</x:v>
      </x:c>
      <x:c r="K204" s="38" t="n">
        <x:v>46089</x:v>
      </x:c>
      <x:c r="L204" s="60" t="n">
        <x:f>K204-B204</x:f>
        <x:v>9</x:v>
      </x:c>
      <x:c r="M204" s="60" t="n">
        <x:f>K204-J204</x:f>
        <x:v>1</x:v>
      </x:c>
      <x:c r="N204" t="str">
        <x:v>Julien</x:v>
      </x:c>
      <x:c r="O204" t="str">
        <x:v>RAS</x:v>
      </x:c>
    </x:row>
    <x:row r="205" ht="15" hidden="0" customHeight="1">
      <x:c r="A205" t="str">
        <x:v>CMD-00204</x:v>
      </x:c>
      <x:c r="B205" s="38" t="n">
        <x:v>46058</x:v>
      </x:c>
      <x:c r="C205" t="str">
        <x:v>FOU-0009</x:v>
      </x:c>
      <x:c r="D205" t="str">
        <x:v>Industries Services SAS</x:v>
      </x:c>
      <x:c r="E205" t="str">
        <x:v>Emballage</x:v>
      </x:c>
      <x:c r="F205" s="40" t="n">
        <x:v>2432.31</x:v>
      </x:c>
      <x:c r="G205" s="40" t="n">
        <x:v>20</x:v>
      </x:c>
      <x:c r="H205" s="40" t="n">
        <x:v>2918.77</x:v>
      </x:c>
      <x:c r="I205" t="str">
        <x:v>Annulée</x:v>
      </x:c>
      <x:c r="J205" s="38" t="n">
        <x:v>46065</x:v>
      </x:c>
      <x:c r="K205" s="38" t="n">
        <x:v>46068</x:v>
      </x:c>
      <x:c r="L205" s="60" t="n">
        <x:f>K205-B205</x:f>
        <x:v>10</x:v>
      </x:c>
      <x:c r="M205" s="60" t="n">
        <x:f>K205-J205</x:f>
        <x:v>3</x:v>
      </x:c>
      <x:c r="N205" t="str">
        <x:v>Élodie</x:v>
      </x:c>
      <x:c r="O205" t="str">
        <x:v>Commande partielle</x:v>
      </x:c>
    </x:row>
    <x:row r="206" ht="15" hidden="0" customHeight="1">
      <x:c r="A206" t="str">
        <x:v>CMD-00205</x:v>
      </x:c>
      <x:c r="B206" s="38" t="n">
        <x:v>46159</x:v>
      </x:c>
      <x:c r="C206" t="str">
        <x:v>FOU-0017</x:v>
      </x:c>
      <x:c r="D206" t="str">
        <x:v>Plus Distribution SA</x:v>
      </x:c>
      <x:c r="E206" t="str">
        <x:v>Nettoyage</x:v>
      </x:c>
      <x:c r="F206" s="40" t="n">
        <x:v>5888.54</x:v>
      </x:c>
      <x:c r="G206" s="40" t="n">
        <x:v>20</x:v>
      </x:c>
      <x:c r="H206" s="40" t="n">
        <x:v>7066.25</x:v>
      </x:c>
      <x:c r="I206" t="str">
        <x:v>En retard</x:v>
      </x:c>
      <x:c r="J206" s="38" t="n">
        <x:v>46168</x:v>
      </x:c>
      <x:c r="K206" s="38" t="n">
        <x:v>46167</x:v>
      </x:c>
      <x:c r="L206" s="60" t="n">
        <x:f>K206-B206</x:f>
        <x:v>8</x:v>
      </x:c>
      <x:c r="M206" s="60" t="n">
        <x:f>K206-J206</x:f>
        <x:v>-1</x:v>
      </x:c>
      <x:c r="N206" t="str">
        <x:v>Laura</x:v>
      </x:c>
      <x:c r="O206" t="str">
        <x:v>Réclamation en cours</x:v>
      </x:c>
    </x:row>
    <x:row r="207" ht="15" hidden="0" customHeight="1">
      <x:c r="A207" t="str">
        <x:v>CMD-00206</x:v>
      </x:c>
      <x:c r="B207" s="38" t="n">
        <x:v>46066</x:v>
      </x:c>
      <x:c r="C207" t="str">
        <x:v>FOU-0024</x:v>
      </x:c>
      <x:c r="D207" t="str">
        <x:v>Concept Technic SARL</x:v>
      </x:c>
      <x:c r="E207" t="str">
        <x:v>Bureau</x:v>
      </x:c>
      <x:c r="F207" s="40" t="n">
        <x:v>1699.05</x:v>
      </x:c>
      <x:c r="G207" s="40" t="n">
        <x:v>20</x:v>
      </x:c>
      <x:c r="H207" s="40" t="n">
        <x:v>2038.86</x:v>
      </x:c>
      <x:c r="I207" t="str">
        <x:v>Livrée</x:v>
      </x:c>
      <x:c r="J207" s="38" t="n">
        <x:v>46076</x:v>
      </x:c>
      <x:c r="K207" s="38" t="n">
        <x:v>46076</x:v>
      </x:c>
      <x:c r="L207" s="60" t="n">
        <x:f>K207-B207</x:f>
        <x:v>10</x:v>
      </x:c>
      <x:c r="M207" s="60" t="n">
        <x:f>K207-J207</x:f>
        <x:v>0</x:v>
      </x:c>
      <x:c r="N207" t="str">
        <x:v>Maxime</x:v>
      </x:c>
      <x:c r="O207" t="str">
        <x:v>Livraison conforme</x:v>
      </x:c>
    </x:row>
    <x:row r="208" ht="15" hidden="0" customHeight="1">
      <x:c r="A208" t="str">
        <x:v>CMD-00207</x:v>
      </x:c>
      <x:c r="B208" s="38" t="n">
        <x:v>46073</x:v>
      </x:c>
      <x:c r="C208" t="str">
        <x:v>FOU-0048</x:v>
      </x:c>
      <x:c r="D208" t="str">
        <x:v>Market Technic SA</x:v>
      </x:c>
      <x:c r="E208" t="str">
        <x:v>Logistique</x:v>
      </x:c>
      <x:c r="F208" s="40" t="n">
        <x:v>1181.94</x:v>
      </x:c>
      <x:c r="G208" s="40" t="n">
        <x:v>20</x:v>
      </x:c>
      <x:c r="H208" s="40" t="n">
        <x:v>1418.33</x:v>
      </x:c>
      <x:c r="I208" t="str">
        <x:v>En cours</x:v>
      </x:c>
      <x:c r="J208" s="38" t="n">
        <x:v>46081</x:v>
      </x:c>
      <x:c r="K208" s="38" t="n">
        <x:v>46082</x:v>
      </x:c>
      <x:c r="L208" s="60" t="n">
        <x:f>K208-B208</x:f>
        <x:v>9</x:v>
      </x:c>
      <x:c r="M208" s="60" t="n">
        <x:f>K208-J208</x:f>
        <x:v>1</x:v>
      </x:c>
      <x:c r="N208" t="str">
        <x:v>Antoine</x:v>
      </x:c>
      <x:c r="O208" t="str">
        <x:v>Réclamation en cours</x:v>
      </x:c>
    </x:row>
    <x:row r="209" ht="15" hidden="0" customHeight="1">
      <x:c r="A209" t="str">
        <x:v>CMD-00208</x:v>
      </x:c>
      <x:c r="B209" s="38" t="n">
        <x:v>46157</x:v>
      </x:c>
      <x:c r="C209" t="str">
        <x:v>FOU-0169</x:v>
      </x:c>
      <x:c r="D209" t="str">
        <x:v>Technic France SAS</x:v>
      </x:c>
      <x:c r="E209" t="str">
        <x:v>Nettoyage</x:v>
      </x:c>
      <x:c r="F209" s="40" t="n">
        <x:v>1189.19</x:v>
      </x:c>
      <x:c r="G209" s="40" t="n">
        <x:v>20</x:v>
      </x:c>
      <x:c r="H209" s="40" t="n">
        <x:v>1427.03</x:v>
      </x:c>
      <x:c r="I209" t="str">
        <x:v>Livrée</x:v>
      </x:c>
      <x:c r="J209" s="38" t="n">
        <x:v>46159</x:v>
      </x:c>
      <x:c r="K209" s="38" t="n">
        <x:v>46161</x:v>
      </x:c>
      <x:c r="L209" s="60" t="n">
        <x:f>K209-B209</x:f>
        <x:v>4</x:v>
      </x:c>
      <x:c r="M209" s="60" t="n">
        <x:f>K209-J209</x:f>
        <x:v>2</x:v>
      </x:c>
      <x:c r="N209" t="str">
        <x:v>Thomas</x:v>
      </x:c>
      <x:c r="O209" t="str">
        <x:v>Réclamation en cours</x:v>
      </x:c>
    </x:row>
    <x:row r="210" ht="15" hidden="0" customHeight="1">
      <x:c r="A210" t="str">
        <x:v>CMD-00209</x:v>
      </x:c>
      <x:c r="B210" s="38" t="n">
        <x:v>46123</x:v>
      </x:c>
      <x:c r="C210" t="str">
        <x:v>FOU-0106</x:v>
      </x:c>
      <x:c r="D210" t="str">
        <x:v>Expert Distribution SAS</x:v>
      </x:c>
      <x:c r="E210" t="str">
        <x:v>Mobilier</x:v>
      </x:c>
      <x:c r="F210" s="40" t="n">
        <x:v>2481.98</x:v>
      </x:c>
      <x:c r="G210" s="40" t="n">
        <x:v>20</x:v>
      </x:c>
      <x:c r="H210" s="40" t="n">
        <x:v>2978.38</x:v>
      </x:c>
      <x:c r="I210" t="str">
        <x:v>Annulée</x:v>
      </x:c>
      <x:c r="J210" s="38" t="n">
        <x:v>46126</x:v>
      </x:c>
      <x:c r="K210" s="38" t="n">
        <x:v>46126</x:v>
      </x:c>
      <x:c r="L210" s="60" t="n">
        <x:f>K210-B210</x:f>
        <x:v>3</x:v>
      </x:c>
      <x:c r="M210" s="60" t="n">
        <x:f>K210-J210</x:f>
        <x:v>0</x:v>
      </x:c>
      <x:c r="N210" t="str">
        <x:v>Maxime</x:v>
      </x:c>
      <x:c r="O210" t="str">
        <x:v>Livraison conforme</x:v>
      </x:c>
    </x:row>
    <x:row r="211" ht="15" hidden="0" customHeight="1">
      <x:c r="A211" t="str">
        <x:v>CMD-00210</x:v>
      </x:c>
      <x:c r="B211" s="38" t="n">
        <x:v>46075</x:v>
      </x:c>
      <x:c r="C211" t="str">
        <x:v>FOU-0100</x:v>
      </x:c>
      <x:c r="D211" t="str">
        <x:v>Distribution Distribution SARL</x:v>
      </x:c>
      <x:c r="E211" t="str">
        <x:v>Nettoyage</x:v>
      </x:c>
      <x:c r="F211" s="40" t="n">
        <x:v>2079.49</x:v>
      </x:c>
      <x:c r="G211" s="40" t="n">
        <x:v>20</x:v>
      </x:c>
      <x:c r="H211" s="40" t="n">
        <x:v>2495.39</x:v>
      </x:c>
      <x:c r="I211" t="str">
        <x:v>Annulée</x:v>
      </x:c>
      <x:c r="J211" s="38" t="n">
        <x:v>46080</x:v>
      </x:c>
      <x:c r="K211" s="38" t="n">
        <x:v>46081</x:v>
      </x:c>
      <x:c r="L211" s="60" t="n">
        <x:f>K211-B211</x:f>
        <x:v>6</x:v>
      </x:c>
      <x:c r="M211" s="60" t="n">
        <x:f>K211-J211</x:f>
        <x:v>1</x:v>
      </x:c>
      <x:c r="N211" t="str">
        <x:v>Maxime</x:v>
      </x:c>
      <x:c r="O211" t="str">
        <x:v>Contrôle qualité OK</x:v>
      </x:c>
    </x:row>
    <x:row r="212" ht="15" hidden="0" customHeight="1">
      <x:c r="A212" t="str">
        <x:v>CMD-00211</x:v>
      </x:c>
      <x:c r="B212" s="38" t="n">
        <x:v>46170</x:v>
      </x:c>
      <x:c r="C212" t="str">
        <x:v>FOU-0155</x:v>
      </x:c>
      <x:c r="D212" t="str">
        <x:v>Direct Pro SA</x:v>
      </x:c>
      <x:c r="E212" t="str">
        <x:v>Mobilier</x:v>
      </x:c>
      <x:c r="F212" s="40" t="n">
        <x:v>14096.44</x:v>
      </x:c>
      <x:c r="G212" s="40" t="n">
        <x:v>20</x:v>
      </x:c>
      <x:c r="H212" s="40" t="n">
        <x:v>16915.73</x:v>
      </x:c>
      <x:c r="I212" t="str">
        <x:v>En retard</x:v>
      </x:c>
      <x:c r="J212" s="38" t="n">
        <x:v>46175</x:v>
      </x:c>
      <x:c r="K212" s="38" t="n">
        <x:v>46180</x:v>
      </x:c>
      <x:c r="L212" s="60" t="n">
        <x:f>K212-B212</x:f>
        <x:v>10</x:v>
      </x:c>
      <x:c r="M212" s="60" t="n">
        <x:f>K212-J212</x:f>
        <x:v>5</x:v>
      </x:c>
      <x:c r="N212" t="str">
        <x:v>Élodie</x:v>
      </x:c>
      <x:c r="O212" t="str">
        <x:v>Livraison conforme</x:v>
      </x:c>
    </x:row>
    <x:row r="213" ht="15" hidden="0" customHeight="1">
      <x:c r="A213" t="str">
        <x:v>CMD-00212</x:v>
      </x:c>
      <x:c r="B213" s="38" t="n">
        <x:v>46137</x:v>
      </x:c>
      <x:c r="C213" t="str">
        <x:v>FOU-0037</x:v>
      </x:c>
      <x:c r="D213" t="str">
        <x:v>Global Pro SARL</x:v>
      </x:c>
      <x:c r="E213" t="str">
        <x:v>Impression</x:v>
      </x:c>
      <x:c r="F213" s="40" t="n">
        <x:v>1099.96</x:v>
      </x:c>
      <x:c r="G213" s="40" t="n">
        <x:v>20</x:v>
      </x:c>
      <x:c r="H213" s="40" t="n">
        <x:v>1319.95</x:v>
      </x:c>
      <x:c r="I213" t="str">
        <x:v>En retard</x:v>
      </x:c>
      <x:c r="J213" s="38" t="n">
        <x:v>46145</x:v>
      </x:c>
      <x:c r="K213" s="38" t="n">
        <x:v>46145</x:v>
      </x:c>
      <x:c r="L213" s="60" t="n">
        <x:f>K213-B213</x:f>
        <x:v>8</x:v>
      </x:c>
      <x:c r="M213" s="60" t="n">
        <x:f>K213-J213</x:f>
        <x:v>0</x:v>
      </x:c>
      <x:c r="N213" t="str">
        <x:v>Maxime</x:v>
      </x:c>
      <x:c r="O213" t="str">
        <x:v>Commande partielle</x:v>
      </x:c>
    </x:row>
    <x:row r="214" ht="15" hidden="0" customHeight="1">
      <x:c r="A214" t="str">
        <x:v>CMD-00213</x:v>
      </x:c>
      <x:c r="B214" s="38" t="n">
        <x:v>46170</x:v>
      </x:c>
      <x:c r="C214" t="str">
        <x:v>FOU-0119</x:v>
      </x:c>
      <x:c r="D214" t="str">
        <x:v>Office Office SA</x:v>
      </x:c>
      <x:c r="E214" t="str">
        <x:v>Bureau</x:v>
      </x:c>
      <x:c r="F214" s="40" t="n">
        <x:v>730.41</x:v>
      </x:c>
      <x:c r="G214" s="40" t="n">
        <x:v>20</x:v>
      </x:c>
      <x:c r="H214" s="40" t="n">
        <x:v>876.49</x:v>
      </x:c>
      <x:c r="I214" t="str">
        <x:v>Annulée</x:v>
      </x:c>
      <x:c r="J214" s="38" t="n">
        <x:v>46173</x:v>
      </x:c>
      <x:c r="K214" s="38" t="n">
        <x:v>46174</x:v>
      </x:c>
      <x:c r="L214" s="60" t="n">
        <x:f>K214-B214</x:f>
        <x:v>4</x:v>
      </x:c>
      <x:c r="M214" s="60" t="n">
        <x:f>K214-J214</x:f>
        <x:v>1</x:v>
      </x:c>
      <x:c r="N214" t="str">
        <x:v>Pierre</x:v>
      </x:c>
      <x:c r="O214" t="str">
        <x:v>Réclamation en cours</x:v>
      </x:c>
    </x:row>
    <x:row r="215" ht="15" hidden="0" customHeight="1">
      <x:c r="A215" t="str">
        <x:v>CMD-00214</x:v>
      </x:c>
      <x:c r="B215" s="38" t="n">
        <x:v>46179</x:v>
      </x:c>
      <x:c r="C215" t="str">
        <x:v>FOU-0101</x:v>
      </x:c>
      <x:c r="D215" t="str">
        <x:v>Plus Office Groupe</x:v>
      </x:c>
      <x:c r="E215" t="str">
        <x:v>Bureau</x:v>
      </x:c>
      <x:c r="F215" s="40" t="n">
        <x:v>12377.93</x:v>
      </x:c>
      <x:c r="G215" s="40" t="n">
        <x:v>20</x:v>
      </x:c>
      <x:c r="H215" s="40" t="n">
        <x:v>14853.52</x:v>
      </x:c>
      <x:c r="I215" t="str">
        <x:v>En cours</x:v>
      </x:c>
      <x:c r="J215" s="38" t="n">
        <x:v>46183</x:v>
      </x:c>
      <x:c r="K215" s="38" t="n">
        <x:v>46186</x:v>
      </x:c>
      <x:c r="L215" s="60" t="n">
        <x:f>K215-B215</x:f>
        <x:v>7</x:v>
      </x:c>
      <x:c r="M215" s="60" t="n">
        <x:f>K215-J215</x:f>
        <x:v>3</x:v>
      </x:c>
      <x:c r="N215" t="str">
        <x:v>Thomas</x:v>
      </x:c>
      <x:c r="O215" t="str">
        <x:v>RAS</x:v>
      </x:c>
    </x:row>
    <x:row r="216" ht="15" hidden="0" customHeight="1">
      <x:c r="A216" t="str">
        <x:v>CMD-00215</x:v>
      </x:c>
      <x:c r="B216" s="38" t="n">
        <x:v>46133</x:v>
      </x:c>
      <x:c r="C216" t="str">
        <x:v>FOU-0188</x:v>
      </x:c>
      <x:c r="D216" t="str">
        <x:v>Solutions Solutions SARL</x:v>
      </x:c>
      <x:c r="E216" t="str">
        <x:v>Informatique</x:v>
      </x:c>
      <x:c r="F216" s="40" t="n">
        <x:v>6948.75</x:v>
      </x:c>
      <x:c r="G216" s="40" t="n">
        <x:v>20</x:v>
      </x:c>
      <x:c r="H216" s="40" t="n">
        <x:v>8338.5</x:v>
      </x:c>
      <x:c r="I216" t="str">
        <x:v>Annulée</x:v>
      </x:c>
      <x:c r="J216" s="38" t="n">
        <x:v>46137</x:v>
      </x:c>
      <x:c r="K216" s="38" t="n">
        <x:v>46136</x:v>
      </x:c>
      <x:c r="L216" s="60" t="n">
        <x:f>K216-B216</x:f>
        <x:v>3</x:v>
      </x:c>
      <x:c r="M216" s="60" t="n">
        <x:f>K216-J216</x:f>
        <x:v>-1</x:v>
      </x:c>
      <x:c r="N216" t="str">
        <x:v>Sophie</x:v>
      </x:c>
      <x:c r="O216" t="str">
        <x:v>Contrôle qualité OK</x:v>
      </x:c>
    </x:row>
    <x:row r="217" ht="15" hidden="0" customHeight="1">
      <x:c r="A217" t="str">
        <x:v>CMD-00216</x:v>
      </x:c>
      <x:c r="B217" s="38" t="n">
        <x:v>46093</x:v>
      </x:c>
      <x:c r="C217" t="str">
        <x:v>FOU-0041</x:v>
      </x:c>
      <x:c r="D217" t="str">
        <x:v>France Logistique SAS</x:v>
      </x:c>
      <x:c r="E217" t="str">
        <x:v>Nettoyage</x:v>
      </x:c>
      <x:c r="F217" s="40" t="n">
        <x:v>13255.95</x:v>
      </x:c>
      <x:c r="G217" s="40" t="n">
        <x:v>20</x:v>
      </x:c>
      <x:c r="H217" s="40" t="n">
        <x:v>15907.14</x:v>
      </x:c>
      <x:c r="I217" t="str">
        <x:v>Livrée</x:v>
      </x:c>
      <x:c r="J217" s="38" t="n">
        <x:v>46103</x:v>
      </x:c>
      <x:c r="K217" s="38" t="n">
        <x:v>46104</x:v>
      </x:c>
      <x:c r="L217" s="60" t="n">
        <x:f>K217-B217</x:f>
        <x:v>11</x:v>
      </x:c>
      <x:c r="M217" s="60" t="n">
        <x:f>K217-J217</x:f>
        <x:v>1</x:v>
      </x:c>
      <x:c r="N217" t="str">
        <x:v>Élodie</x:v>
      </x:c>
      <x:c r="O217" t="str">
        <x:v>Commande partielle</x:v>
      </x:c>
    </x:row>
    <x:row r="218" ht="15" hidden="0" customHeight="1">
      <x:c r="A218" t="str">
        <x:v>CMD-00217</x:v>
      </x:c>
      <x:c r="B218" s="38" t="n">
        <x:v>46164</x:v>
      </x:c>
      <x:c r="C218" t="str">
        <x:v>FOU-0106</x:v>
      </x:c>
      <x:c r="D218" t="str">
        <x:v>Expert Distribution SAS</x:v>
      </x:c>
      <x:c r="E218" t="str">
        <x:v>Mobilier</x:v>
      </x:c>
      <x:c r="F218" s="40" t="n">
        <x:v>1950.27</x:v>
      </x:c>
      <x:c r="G218" s="40" t="n">
        <x:v>20</x:v>
      </x:c>
      <x:c r="H218" s="40" t="n">
        <x:v>2340.32</x:v>
      </x:c>
      <x:c r="I218" t="str">
        <x:v>Livrée</x:v>
      </x:c>
      <x:c r="J218" s="38" t="n">
        <x:v>46171</x:v>
      </x:c>
      <x:c r="K218" s="38" t="n">
        <x:v>46170</x:v>
      </x:c>
      <x:c r="L218" s="60" t="n">
        <x:f>K218-B218</x:f>
        <x:v>6</x:v>
      </x:c>
      <x:c r="M218" s="60" t="n">
        <x:f>K218-J218</x:f>
        <x:v>-1</x:v>
      </x:c>
      <x:c r="N218" t="str">
        <x:v>Julie</x:v>
      </x:c>
      <x:c r="O218" t="str">
        <x:v>Commande partielle</x:v>
      </x:c>
    </x:row>
    <x:row r="219" ht="15" hidden="0" customHeight="1">
      <x:c r="A219" t="str">
        <x:v>CMD-00218</x:v>
      </x:c>
      <x:c r="B219" s="38" t="n">
        <x:v>46065</x:v>
      </x:c>
      <x:c r="C219" t="str">
        <x:v>FOU-0116</x:v>
      </x:c>
      <x:c r="D219" t="str">
        <x:v>Global Plus Groupe</x:v>
      </x:c>
      <x:c r="E219" t="str">
        <x:v>Maintenance</x:v>
      </x:c>
      <x:c r="F219" s="40" t="n">
        <x:v>3903.58</x:v>
      </x:c>
      <x:c r="G219" s="40" t="n">
        <x:v>20</x:v>
      </x:c>
      <x:c r="H219" s="40" t="n">
        <x:v>4684.3</x:v>
      </x:c>
      <x:c r="I219" t="str">
        <x:v>Annulée</x:v>
      </x:c>
      <x:c r="J219" s="38" t="n">
        <x:v>46075</x:v>
      </x:c>
      <x:c r="K219" s="38" t="n">
        <x:v>46073</x:v>
      </x:c>
      <x:c r="L219" s="60" t="n">
        <x:f>K219-B219</x:f>
        <x:v>8</x:v>
      </x:c>
      <x:c r="M219" s="60" t="n">
        <x:f>K219-J219</x:f>
        <x:v>-2</x:v>
      </x:c>
      <x:c r="N219" t="str">
        <x:v>Julien</x:v>
      </x:c>
      <x:c r="O219" t="str">
        <x:v>Livraison conforme</x:v>
      </x:c>
    </x:row>
    <x:row r="220" ht="15" hidden="0" customHeight="1">
      <x:c r="A220" t="str">
        <x:v>CMD-00219</x:v>
      </x:c>
      <x:c r="B220" s="38" t="n">
        <x:v>46141</x:v>
      </x:c>
      <x:c r="C220" t="str">
        <x:v>FOU-0164</x:v>
      </x:c>
      <x:c r="D220" t="str">
        <x:v>France Services Groupe</x:v>
      </x:c>
      <x:c r="E220" t="str">
        <x:v>Textile</x:v>
      </x:c>
      <x:c r="F220" s="40" t="n">
        <x:v>5810.16</x:v>
      </x:c>
      <x:c r="G220" s="40" t="n">
        <x:v>20</x:v>
      </x:c>
      <x:c r="H220" s="40" t="n">
        <x:v>6972.19</x:v>
      </x:c>
      <x:c r="I220" t="str">
        <x:v>Annulée</x:v>
      </x:c>
      <x:c r="J220" s="38" t="n">
        <x:v>46149</x:v>
      </x:c>
      <x:c r="K220" s="38" t="n">
        <x:v>46149</x:v>
      </x:c>
      <x:c r="L220" s="60" t="n">
        <x:f>K220-B220</x:f>
        <x:v>8</x:v>
      </x:c>
      <x:c r="M220" s="60" t="n">
        <x:f>K220-J220</x:f>
        <x:v>0</x:v>
      </x:c>
      <x:c r="N220" t="str">
        <x:v>Sophie</x:v>
      </x:c>
      <x:c r="O220" t="str">
        <x:v>Livraison conforme</x:v>
      </x:c>
    </x:row>
    <x:row r="221" ht="15" hidden="0" customHeight="1">
      <x:c r="A221" t="str">
        <x:v>CMD-00220</x:v>
      </x:c>
      <x:c r="B221" s="38" t="n">
        <x:v>46052</x:v>
      </x:c>
      <x:c r="C221" t="str">
        <x:v>FOU-0065</x:v>
      </x:c>
      <x:c r="D221" t="str">
        <x:v>Global Services SAS</x:v>
      </x:c>
      <x:c r="E221" t="str">
        <x:v>Alimentation</x:v>
      </x:c>
      <x:c r="F221" s="40" t="n">
        <x:v>10680.13</x:v>
      </x:c>
      <x:c r="G221" s="40" t="n">
        <x:v>20</x:v>
      </x:c>
      <x:c r="H221" s="40" t="n">
        <x:v>12816.16</x:v>
      </x:c>
      <x:c r="I221" t="str">
        <x:v>Annulée</x:v>
      </x:c>
      <x:c r="J221" s="38" t="n">
        <x:v>46056</x:v>
      </x:c>
      <x:c r="K221" s="38" t="n">
        <x:v>46058</x:v>
      </x:c>
      <x:c r="L221" s="60" t="n">
        <x:f>K221-B221</x:f>
        <x:v>6</x:v>
      </x:c>
      <x:c r="M221" s="60" t="n">
        <x:f>K221-J221</x:f>
        <x:v>2</x:v>
      </x:c>
      <x:c r="N221" t="str">
        <x:v>Maxime</x:v>
      </x:c>
      <x:c r="O221" t="str">
        <x:v>Commande partielle</x:v>
      </x:c>
    </x:row>
    <x:row r="222" ht="15" hidden="0" customHeight="1">
      <x:c r="A222" t="str">
        <x:v>CMD-00221</x:v>
      </x:c>
      <x:c r="B222" s="38" t="n">
        <x:v>46044</x:v>
      </x:c>
      <x:c r="C222" t="str">
        <x:v>FOU-0018</x:v>
      </x:c>
      <x:c r="D222" t="str">
        <x:v>Logistique France SA</x:v>
      </x:c>
      <x:c r="E222" t="str">
        <x:v>Impression</x:v>
      </x:c>
      <x:c r="F222" s="40" t="n">
        <x:v>8294.16</x:v>
      </x:c>
      <x:c r="G222" s="40" t="n">
        <x:v>20</x:v>
      </x:c>
      <x:c r="H222" s="40" t="n">
        <x:v>9952.99</x:v>
      </x:c>
      <x:c r="I222" t="str">
        <x:v>En cours</x:v>
      </x:c>
      <x:c r="J222" s="38" t="n">
        <x:v>46049</x:v>
      </x:c>
      <x:c r="K222" s="38" t="n">
        <x:v>46054</x:v>
      </x:c>
      <x:c r="L222" s="60" t="n">
        <x:f>K222-B222</x:f>
        <x:v>10</x:v>
      </x:c>
      <x:c r="M222" s="60" t="n">
        <x:f>K222-J222</x:f>
        <x:v>5</x:v>
      </x:c>
      <x:c r="N222" t="str">
        <x:v>Maxime</x:v>
      </x:c>
      <x:c r="O222" t="str">
        <x:v>Réclamation en cours</x:v>
      </x:c>
    </x:row>
    <x:row r="223" ht="15" hidden="0" customHeight="1">
      <x:c r="A223" t="str">
        <x:v>CMD-00222</x:v>
      </x:c>
      <x:c r="B223" s="38" t="n">
        <x:v>46066</x:v>
      </x:c>
      <x:c r="C223" t="str">
        <x:v>FOU-0042</x:v>
      </x:c>
      <x:c r="D223" t="str">
        <x:v>Market Industries Groupe</x:v>
      </x:c>
      <x:c r="E223" t="str">
        <x:v>Nettoyage</x:v>
      </x:c>
      <x:c r="F223" s="40" t="n">
        <x:v>12601.66</x:v>
      </x:c>
      <x:c r="G223" s="40" t="n">
        <x:v>20</x:v>
      </x:c>
      <x:c r="H223" s="40" t="n">
        <x:v>15121.99</x:v>
      </x:c>
      <x:c r="I223" t="str">
        <x:v>En retard</x:v>
      </x:c>
      <x:c r="J223" s="38" t="n">
        <x:v>46069</x:v>
      </x:c>
      <x:c r="K223" s="38" t="n">
        <x:v>46069</x:v>
      </x:c>
      <x:c r="L223" s="60" t="n">
        <x:f>K223-B223</x:f>
        <x:v>3</x:v>
      </x:c>
      <x:c r="M223" s="60" t="n">
        <x:f>K223-J223</x:f>
        <x:v>0</x:v>
      </x:c>
      <x:c r="N223" t="str">
        <x:v>Lucas</x:v>
      </x:c>
      <x:c r="O223" t="str">
        <x:v>RAS</x:v>
      </x:c>
    </x:row>
    <x:row r="224" ht="15" hidden="0" customHeight="1">
      <x:c r="A224" t="str">
        <x:v>CMD-00223</x:v>
      </x:c>
      <x:c r="B224" s="38" t="n">
        <x:v>46123</x:v>
      </x:c>
      <x:c r="C224" t="str">
        <x:v>FOU-0190</x:v>
      </x:c>
      <x:c r="D224" t="str">
        <x:v>Market Logistique Groupe</x:v>
      </x:c>
      <x:c r="E224" t="str">
        <x:v>Nettoyage</x:v>
      </x:c>
      <x:c r="F224" s="40" t="n">
        <x:v>2651.53</x:v>
      </x:c>
      <x:c r="G224" s="40" t="n">
        <x:v>20</x:v>
      </x:c>
      <x:c r="H224" s="40" t="n">
        <x:v>3181.84</x:v>
      </x:c>
      <x:c r="I224" t="str">
        <x:v>En cours</x:v>
      </x:c>
      <x:c r="J224" s="38" t="n">
        <x:v>46125</x:v>
      </x:c>
      <x:c r="K224" s="38" t="n">
        <x:v>46126</x:v>
      </x:c>
      <x:c r="L224" s="60" t="n">
        <x:f>K224-B224</x:f>
        <x:v>3</x:v>
      </x:c>
      <x:c r="M224" s="60" t="n">
        <x:f>K224-J224</x:f>
        <x:v>1</x:v>
      </x:c>
      <x:c r="N224" t="str">
        <x:v>Laura</x:v>
      </x:c>
      <x:c r="O224" t="str">
        <x:v>Réclamation en cours</x:v>
      </x:c>
    </x:row>
    <x:row r="225" ht="15" hidden="0" customHeight="1">
      <x:c r="A225" t="str">
        <x:v>CMD-00224</x:v>
      </x:c>
      <x:c r="B225" s="38" t="n">
        <x:v>46078</x:v>
      </x:c>
      <x:c r="C225" t="str">
        <x:v>FOU-0046</x:v>
      </x:c>
      <x:c r="D225" t="str">
        <x:v>Global Expert Groupe</x:v>
      </x:c>
      <x:c r="E225" t="str">
        <x:v>Maintenance</x:v>
      </x:c>
      <x:c r="F225" s="40" t="n">
        <x:v>10759.02</x:v>
      </x:c>
      <x:c r="G225" s="40" t="n">
        <x:v>20</x:v>
      </x:c>
      <x:c r="H225" s="40" t="n">
        <x:v>12910.82</x:v>
      </x:c>
      <x:c r="I225" t="str">
        <x:v>Annulée</x:v>
      </x:c>
      <x:c r="J225" s="38" t="n">
        <x:v>46088</x:v>
      </x:c>
      <x:c r="K225" s="38" t="n">
        <x:v>46088</x:v>
      </x:c>
      <x:c r="L225" s="60" t="n">
        <x:f>K225-B225</x:f>
        <x:v>10</x:v>
      </x:c>
      <x:c r="M225" s="60" t="n">
        <x:f>K225-J225</x:f>
        <x:v>0</x:v>
      </x:c>
      <x:c r="N225" t="str">
        <x:v>Sophie</x:v>
      </x:c>
      <x:c r="O225" t="str">
        <x:v>RAS</x:v>
      </x:c>
    </x:row>
    <x:row r="226" ht="15" hidden="0" customHeight="1">
      <x:c r="A226" t="str">
        <x:v>CMD-00225</x:v>
      </x:c>
      <x:c r="B226" s="38" t="n">
        <x:v>46192</x:v>
      </x:c>
      <x:c r="C226" t="str">
        <x:v>FOU-0165</x:v>
      </x:c>
      <x:c r="D226" t="str">
        <x:v>Services Concept Groupe</x:v>
      </x:c>
      <x:c r="E226" t="str">
        <x:v>Bureau</x:v>
      </x:c>
      <x:c r="F226" s="40" t="n">
        <x:v>10788.69</x:v>
      </x:c>
      <x:c r="G226" s="40" t="n">
        <x:v>20</x:v>
      </x:c>
      <x:c r="H226" s="40" t="n">
        <x:v>12946.43</x:v>
      </x:c>
      <x:c r="I226" t="str">
        <x:v>En retard</x:v>
      </x:c>
      <x:c r="J226" s="38" t="n">
        <x:v>46195</x:v>
      </x:c>
      <x:c r="K226" s="38" t="n">
        <x:v>46198</x:v>
      </x:c>
      <x:c r="L226" s="60" t="n">
        <x:f>K226-B226</x:f>
        <x:v>6</x:v>
      </x:c>
      <x:c r="M226" s="60" t="n">
        <x:f>K226-J226</x:f>
        <x:v>3</x:v>
      </x:c>
      <x:c r="N226" t="str">
        <x:v>Laura</x:v>
      </x:c>
      <x:c r="O226" t="str">
        <x:v>Livraison conforme</x:v>
      </x:c>
    </x:row>
    <x:row r="227" ht="15" hidden="0" customHeight="1">
      <x:c r="A227" t="str">
        <x:v>CMD-00226</x:v>
      </x:c>
      <x:c r="B227" s="38" t="n">
        <x:v>46024</x:v>
      </x:c>
      <x:c r="C227" t="str">
        <x:v>FOU-0154</x:v>
      </x:c>
      <x:c r="D227" t="str">
        <x:v>Distribution Industries Groupe</x:v>
      </x:c>
      <x:c r="E227" t="str">
        <x:v>Mobilier</x:v>
      </x:c>
      <x:c r="F227" s="40" t="n">
        <x:v>872.67</x:v>
      </x:c>
      <x:c r="G227" s="40" t="n">
        <x:v>20</x:v>
      </x:c>
      <x:c r="H227" s="40" t="n">
        <x:v>1047.2</x:v>
      </x:c>
      <x:c r="I227" t="str">
        <x:v>En cours</x:v>
      </x:c>
      <x:c r="J227" s="38" t="n">
        <x:v>46032</x:v>
      </x:c>
      <x:c r="K227" s="38" t="n">
        <x:v>46032</x:v>
      </x:c>
      <x:c r="L227" s="60" t="n">
        <x:f>K227-B227</x:f>
        <x:v>8</x:v>
      </x:c>
      <x:c r="M227" s="60" t="n">
        <x:f>K227-J227</x:f>
        <x:v>0</x:v>
      </x:c>
      <x:c r="N227" t="str">
        <x:v>Pierre</x:v>
      </x:c>
      <x:c r="O227" t="str">
        <x:v>Contrôle qualité OK</x:v>
      </x:c>
    </x:row>
    <x:row r="228" ht="15" hidden="0" customHeight="1">
      <x:c r="A228" t="str">
        <x:v>CMD-00227</x:v>
      </x:c>
      <x:c r="B228" s="38" t="n">
        <x:v>46046</x:v>
      </x:c>
      <x:c r="C228" t="str">
        <x:v>FOU-0052</x:v>
      </x:c>
      <x:c r="D228" t="str">
        <x:v>Direct Expert SAS</x:v>
      </x:c>
      <x:c r="E228" t="str">
        <x:v>Bureau</x:v>
      </x:c>
      <x:c r="F228" s="40" t="n">
        <x:v>388.17</x:v>
      </x:c>
      <x:c r="G228" s="40" t="n">
        <x:v>20</x:v>
      </x:c>
      <x:c r="H228" s="40" t="n">
        <x:v>465.8</x:v>
      </x:c>
      <x:c r="I228" t="str">
        <x:v>En retard</x:v>
      </x:c>
      <x:c r="J228" s="38" t="n">
        <x:v>46048</x:v>
      </x:c>
      <x:c r="K228" s="38" t="n">
        <x:v>46046</x:v>
      </x:c>
      <x:c r="L228" s="60" t="n">
        <x:f>K228-B228</x:f>
        <x:v>0</x:v>
      </x:c>
      <x:c r="M228" s="60" t="n">
        <x:f>K228-J228</x:f>
        <x:v>-2</x:v>
      </x:c>
      <x:c r="N228" t="str">
        <x:v>Élodie</x:v>
      </x:c>
      <x:c r="O228" t="str">
        <x:v>Livraison conforme</x:v>
      </x:c>
    </x:row>
    <x:row r="229" ht="15" hidden="0" customHeight="1">
      <x:c r="A229" t="str">
        <x:v>CMD-00228</x:v>
      </x:c>
      <x:c r="B229" s="38" t="n">
        <x:v>46047</x:v>
      </x:c>
      <x:c r="C229" t="str">
        <x:v>FOU-0057</x:v>
      </x:c>
      <x:c r="D229" t="str">
        <x:v>Expert Direct Groupe</x:v>
      </x:c>
      <x:c r="E229" t="str">
        <x:v>Emballage</x:v>
      </x:c>
      <x:c r="F229" s="40" t="n">
        <x:v>11984.32</x:v>
      </x:c>
      <x:c r="G229" s="40" t="n">
        <x:v>20</x:v>
      </x:c>
      <x:c r="H229" s="40" t="n">
        <x:v>14381.18</x:v>
      </x:c>
      <x:c r="I229" t="str">
        <x:v>Livrée</x:v>
      </x:c>
      <x:c r="J229" s="38" t="n">
        <x:v>46051</x:v>
      </x:c>
      <x:c r="K229" s="38" t="n">
        <x:v>46051</x:v>
      </x:c>
      <x:c r="L229" s="60" t="n">
        <x:f>K229-B229</x:f>
        <x:v>4</x:v>
      </x:c>
      <x:c r="M229" s="60" t="n">
        <x:f>K229-J229</x:f>
        <x:v>0</x:v>
      </x:c>
      <x:c r="N229" t="str">
        <x:v>Hugo</x:v>
      </x:c>
      <x:c r="O229" t="str">
        <x:v>RAS</x:v>
      </x:c>
    </x:row>
    <x:row r="230" ht="15" hidden="0" customHeight="1">
      <x:c r="A230" t="str">
        <x:v>CMD-00229</x:v>
      </x:c>
      <x:c r="B230" s="38" t="n">
        <x:v>46106</x:v>
      </x:c>
      <x:c r="C230" t="str">
        <x:v>FOU-0028</x:v>
      </x:c>
      <x:c r="D230" t="str">
        <x:v>Direct Services Groupe</x:v>
      </x:c>
      <x:c r="E230" t="str">
        <x:v>Informatique</x:v>
      </x:c>
      <x:c r="F230" s="40" t="n">
        <x:v>4941.79</x:v>
      </x:c>
      <x:c r="G230" s="40" t="n">
        <x:v>20</x:v>
      </x:c>
      <x:c r="H230" s="40" t="n">
        <x:v>5930.15</x:v>
      </x:c>
      <x:c r="I230" t="str">
        <x:v>Annulée</x:v>
      </x:c>
      <x:c r="J230" s="38" t="n">
        <x:v>46111</x:v>
      </x:c>
      <x:c r="K230" s="38" t="n">
        <x:v>46111</x:v>
      </x:c>
      <x:c r="L230" s="60" t="n">
        <x:f>K230-B230</x:f>
        <x:v>5</x:v>
      </x:c>
      <x:c r="M230" s="60" t="n">
        <x:f>K230-J230</x:f>
        <x:v>0</x:v>
      </x:c>
      <x:c r="N230" t="str">
        <x:v>Hugo</x:v>
      </x:c>
      <x:c r="O230" t="str">
        <x:v>Livraison conforme</x:v>
      </x:c>
    </x:row>
    <x:row r="231" ht="15" hidden="0" customHeight="1">
      <x:c r="A231" t="str">
        <x:v>CMD-00230</x:v>
      </x:c>
      <x:c r="B231" s="38" t="n">
        <x:v>46077</x:v>
      </x:c>
      <x:c r="C231" t="str">
        <x:v>FOU-0060</x:v>
      </x:c>
      <x:c r="D231" t="str">
        <x:v>Solutions Direct Groupe</x:v>
      </x:c>
      <x:c r="E231" t="str">
        <x:v>Emballage</x:v>
      </x:c>
      <x:c r="F231" s="40" t="n">
        <x:v>1722.4</x:v>
      </x:c>
      <x:c r="G231" s="40" t="n">
        <x:v>20</x:v>
      </x:c>
      <x:c r="H231" s="40" t="n">
        <x:v>2066.88</x:v>
      </x:c>
      <x:c r="I231" t="str">
        <x:v>Livrée</x:v>
      </x:c>
      <x:c r="J231" s="38" t="n">
        <x:v>46084</x:v>
      </x:c>
      <x:c r="K231" s="38" t="n">
        <x:v>46084</x:v>
      </x:c>
      <x:c r="L231" s="60" t="n">
        <x:f>K231-B231</x:f>
        <x:v>7</x:v>
      </x:c>
      <x:c r="M231" s="60" t="n">
        <x:f>K231-J231</x:f>
        <x:v>0</x:v>
      </x:c>
      <x:c r="N231" t="str">
        <x:v>Manon</x:v>
      </x:c>
      <x:c r="O231" t="str">
        <x:v>Réclamation en cours</x:v>
      </x:c>
    </x:row>
    <x:row r="232" ht="15" hidden="0" customHeight="1">
      <x:c r="A232" t="str">
        <x:v>CMD-00231</x:v>
      </x:c>
      <x:c r="B232" s="38" t="n">
        <x:v>46122</x:v>
      </x:c>
      <x:c r="C232" t="str">
        <x:v>FOU-0004</x:v>
      </x:c>
      <x:c r="D232" t="str">
        <x:v>Office Pro SA</x:v>
      </x:c>
      <x:c r="E232" t="str">
        <x:v>Informatique</x:v>
      </x:c>
      <x:c r="F232" s="40" t="n">
        <x:v>3309.6</x:v>
      </x:c>
      <x:c r="G232" s="40" t="n">
        <x:v>20</x:v>
      </x:c>
      <x:c r="H232" s="40" t="n">
        <x:v>3971.52</x:v>
      </x:c>
      <x:c r="I232" t="str">
        <x:v>En retard</x:v>
      </x:c>
      <x:c r="J232" s="38" t="n">
        <x:v>46127</x:v>
      </x:c>
      <x:c r="K232" s="38" t="n">
        <x:v>46126</x:v>
      </x:c>
      <x:c r="L232" s="60" t="n">
        <x:f>K232-B232</x:f>
        <x:v>4</x:v>
      </x:c>
      <x:c r="M232" s="60" t="n">
        <x:f>K232-J232</x:f>
        <x:v>-1</x:v>
      </x:c>
      <x:c r="N232" t="str">
        <x:v>Pierre</x:v>
      </x:c>
      <x:c r="O232" t="str">
        <x:v>Livraison conforme</x:v>
      </x:c>
    </x:row>
    <x:row r="233" ht="15" hidden="0" customHeight="1">
      <x:c r="A233" t="str">
        <x:v>CMD-00232</x:v>
      </x:c>
      <x:c r="B233" s="38" t="n">
        <x:v>46078</x:v>
      </x:c>
      <x:c r="C233" t="str">
        <x:v>FOU-0018</x:v>
      </x:c>
      <x:c r="D233" t="str">
        <x:v>Logistique France SA</x:v>
      </x:c>
      <x:c r="E233" t="str">
        <x:v>Impression</x:v>
      </x:c>
      <x:c r="F233" s="40" t="n">
        <x:v>6254.79</x:v>
      </x:c>
      <x:c r="G233" s="40" t="n">
        <x:v>20</x:v>
      </x:c>
      <x:c r="H233" s="40" t="n">
        <x:v>7505.75</x:v>
      </x:c>
      <x:c r="I233" t="str">
        <x:v>En cours</x:v>
      </x:c>
      <x:c r="J233" s="38" t="n">
        <x:v>46087</x:v>
      </x:c>
      <x:c r="K233" s="38" t="n">
        <x:v>46086</x:v>
      </x:c>
      <x:c r="L233" s="60" t="n">
        <x:f>K233-B233</x:f>
        <x:v>8</x:v>
      </x:c>
      <x:c r="M233" s="60" t="n">
        <x:f>K233-J233</x:f>
        <x:v>-1</x:v>
      </x:c>
      <x:c r="N233" t="str">
        <x:v>Claire</x:v>
      </x:c>
      <x:c r="O233" t="str">
        <x:v>Livraison conforme</x:v>
      </x:c>
    </x:row>
    <x:row r="234" ht="15" hidden="0" customHeight="1">
      <x:c r="A234" t="str">
        <x:v>CMD-00233</x:v>
      </x:c>
      <x:c r="B234" s="38" t="n">
        <x:v>46106</x:v>
      </x:c>
      <x:c r="C234" t="str">
        <x:v>FOU-0154</x:v>
      </x:c>
      <x:c r="D234" t="str">
        <x:v>Distribution Industries Groupe</x:v>
      </x:c>
      <x:c r="E234" t="str">
        <x:v>Mobilier</x:v>
      </x:c>
      <x:c r="F234" s="40" t="n">
        <x:v>14724.03</x:v>
      </x:c>
      <x:c r="G234" s="40" t="n">
        <x:v>20</x:v>
      </x:c>
      <x:c r="H234" s="40" t="n">
        <x:v>17668.84</x:v>
      </x:c>
      <x:c r="I234" t="str">
        <x:v>En retard</x:v>
      </x:c>
      <x:c r="J234" s="38" t="n">
        <x:v>46114</x:v>
      </x:c>
      <x:c r="K234" s="38" t="n">
        <x:v>46114</x:v>
      </x:c>
      <x:c r="L234" s="60" t="n">
        <x:f>K234-B234</x:f>
        <x:v>8</x:v>
      </x:c>
      <x:c r="M234" s="60" t="n">
        <x:f>K234-J234</x:f>
        <x:v>0</x:v>
      </x:c>
      <x:c r="N234" t="str">
        <x:v>Thomas</x:v>
      </x:c>
      <x:c r="O234" t="str">
        <x:v>Réclamation en cours</x:v>
      </x:c>
    </x:row>
    <x:row r="235" ht="15" hidden="0" customHeight="1">
      <x:c r="A235" t="str">
        <x:v>CMD-00234</x:v>
      </x:c>
      <x:c r="B235" s="38" t="n">
        <x:v>46146</x:v>
      </x:c>
      <x:c r="C235" t="str">
        <x:v>FOU-0171</x:v>
      </x:c>
      <x:c r="D235" t="str">
        <x:v>Expert Services Groupe</x:v>
      </x:c>
      <x:c r="E235" t="str">
        <x:v>Emballage</x:v>
      </x:c>
      <x:c r="F235" s="40" t="n">
        <x:v>1152.58</x:v>
      </x:c>
      <x:c r="G235" s="40" t="n">
        <x:v>20</x:v>
      </x:c>
      <x:c r="H235" s="40" t="n">
        <x:v>1383.1</x:v>
      </x:c>
      <x:c r="I235" t="str">
        <x:v>Annulée</x:v>
      </x:c>
      <x:c r="J235" s="38" t="n">
        <x:v>46148</x:v>
      </x:c>
      <x:c r="K235" s="38" t="n">
        <x:v>46153</x:v>
      </x:c>
      <x:c r="L235" s="60" t="n">
        <x:f>K235-B235</x:f>
        <x:v>7</x:v>
      </x:c>
      <x:c r="M235" s="60" t="n">
        <x:f>K235-J235</x:f>
        <x:v>5</x:v>
      </x:c>
      <x:c r="N235" t="str">
        <x:v>Antoine</x:v>
      </x:c>
      <x:c r="O235" t="str">
        <x:v>RAS</x:v>
      </x:c>
    </x:row>
    <x:row r="236" ht="15" hidden="0" customHeight="1">
      <x:c r="A236" t="str">
        <x:v>CMD-00235</x:v>
      </x:c>
      <x:c r="B236" s="38" t="n">
        <x:v>46026</x:v>
      </x:c>
      <x:c r="C236" t="str">
        <x:v>FOU-0151</x:v>
      </x:c>
      <x:c r="D236" t="str">
        <x:v>Pro Industries SARL</x:v>
      </x:c>
      <x:c r="E236" t="str">
        <x:v>Maintenance</x:v>
      </x:c>
      <x:c r="F236" s="40" t="n">
        <x:v>3604.2</x:v>
      </x:c>
      <x:c r="G236" s="40" t="n">
        <x:v>20</x:v>
      </x:c>
      <x:c r="H236" s="40" t="n">
        <x:v>4325.04</x:v>
      </x:c>
      <x:c r="I236" t="str">
        <x:v>En cours</x:v>
      </x:c>
      <x:c r="J236" s="38" t="n">
        <x:v>46029</x:v>
      </x:c>
      <x:c r="K236" s="38" t="n">
        <x:v>46030</x:v>
      </x:c>
      <x:c r="L236" s="60" t="n">
        <x:f>K236-B236</x:f>
        <x:v>4</x:v>
      </x:c>
      <x:c r="M236" s="60" t="n">
        <x:f>K236-J236</x:f>
        <x:v>1</x:v>
      </x:c>
      <x:c r="N236" t="str">
        <x:v>Hugo</x:v>
      </x:c>
      <x:c r="O236" t="str">
        <x:v>Contrôle qualité OK</x:v>
      </x:c>
    </x:row>
    <x:row r="237" ht="15" hidden="0" customHeight="1">
      <x:c r="A237" t="str">
        <x:v>CMD-00236</x:v>
      </x:c>
      <x:c r="B237" s="38" t="n">
        <x:v>46043</x:v>
      </x:c>
      <x:c r="C237" t="str">
        <x:v>FOU-0159</x:v>
      </x:c>
      <x:c r="D237" t="str">
        <x:v>Logistique Logistique SAS</x:v>
      </x:c>
      <x:c r="E237" t="str">
        <x:v>Textile</x:v>
      </x:c>
      <x:c r="F237" s="40" t="n">
        <x:v>1039.86</x:v>
      </x:c>
      <x:c r="G237" s="40" t="n">
        <x:v>20</x:v>
      </x:c>
      <x:c r="H237" s="40" t="n">
        <x:v>1247.83</x:v>
      </x:c>
      <x:c r="I237" t="str">
        <x:v>En retard</x:v>
      </x:c>
      <x:c r="J237" s="38" t="n">
        <x:v>46050</x:v>
      </x:c>
      <x:c r="K237" s="38" t="n">
        <x:v>46055</x:v>
      </x:c>
      <x:c r="L237" s="60" t="n">
        <x:f>K237-B237</x:f>
        <x:v>12</x:v>
      </x:c>
      <x:c r="M237" s="60" t="n">
        <x:f>K237-J237</x:f>
        <x:v>5</x:v>
      </x:c>
      <x:c r="N237" t="str">
        <x:v>Élodie</x:v>
      </x:c>
      <x:c r="O237" t="str">
        <x:v>Contrôle qualité OK</x:v>
      </x:c>
    </x:row>
    <x:row r="238" ht="15" hidden="0" customHeight="1">
      <x:c r="A238" t="str">
        <x:v>CMD-00237</x:v>
      </x:c>
      <x:c r="B238" s="38" t="n">
        <x:v>46075</x:v>
      </x:c>
      <x:c r="C238" t="str">
        <x:v>FOU-0097</x:v>
      </x:c>
      <x:c r="D238" t="str">
        <x:v>Market Distribution Groupe</x:v>
      </x:c>
      <x:c r="E238" t="str">
        <x:v>Nettoyage</x:v>
      </x:c>
      <x:c r="F238" s="40" t="n">
        <x:v>9684.28</x:v>
      </x:c>
      <x:c r="G238" s="40" t="n">
        <x:v>20</x:v>
      </x:c>
      <x:c r="H238" s="40" t="n">
        <x:v>11621.14</x:v>
      </x:c>
      <x:c r="I238" t="str">
        <x:v>En retard</x:v>
      </x:c>
      <x:c r="J238" s="38" t="n">
        <x:v>46080</x:v>
      </x:c>
      <x:c r="K238" s="38" t="n">
        <x:v>46085</x:v>
      </x:c>
      <x:c r="L238" s="60" t="n">
        <x:f>K238-B238</x:f>
        <x:v>10</x:v>
      </x:c>
      <x:c r="M238" s="60" t="n">
        <x:f>K238-J238</x:f>
        <x:v>5</x:v>
      </x:c>
      <x:c r="N238" t="str">
        <x:v>Marie</x:v>
      </x:c>
      <x:c r="O238" t="str">
        <x:v>Réclamation en cours</x:v>
      </x:c>
    </x:row>
    <x:row r="239" ht="15" hidden="0" customHeight="1">
      <x:c r="A239" t="str">
        <x:v>CMD-00238</x:v>
      </x:c>
      <x:c r="B239" s="38" t="n">
        <x:v>46187</x:v>
      </x:c>
      <x:c r="C239" t="str">
        <x:v>FOU-0082</x:v>
      </x:c>
      <x:c r="D239" t="str">
        <x:v>Services Pro SA</x:v>
      </x:c>
      <x:c r="E239" t="str">
        <x:v>Bureau</x:v>
      </x:c>
      <x:c r="F239" s="40" t="n">
        <x:v>11836.52</x:v>
      </x:c>
      <x:c r="G239" s="40" t="n">
        <x:v>20</x:v>
      </x:c>
      <x:c r="H239" s="40" t="n">
        <x:v>14203.82</x:v>
      </x:c>
      <x:c r="I239" t="str">
        <x:v>En retard</x:v>
      </x:c>
      <x:c r="J239" s="38" t="n">
        <x:v>46189</x:v>
      </x:c>
      <x:c r="K239" s="38" t="n">
        <x:v>46192</x:v>
      </x:c>
      <x:c r="L239" s="60" t="n">
        <x:f>K239-B239</x:f>
        <x:v>5</x:v>
      </x:c>
      <x:c r="M239" s="60" t="n">
        <x:f>K239-J239</x:f>
        <x:v>3</x:v>
      </x:c>
      <x:c r="N239" t="str">
        <x:v>Julien</x:v>
      </x:c>
      <x:c r="O239" t="str">
        <x:v>Contrôle qualité OK</x:v>
      </x:c>
    </x:row>
    <x:row r="240" ht="15" hidden="0" customHeight="1">
      <x:c r="A240" t="str">
        <x:v>CMD-00239</x:v>
      </x:c>
      <x:c r="B240" s="38" t="n">
        <x:v>46107</x:v>
      </x:c>
      <x:c r="C240" t="str">
        <x:v>FOU-0188</x:v>
      </x:c>
      <x:c r="D240" t="str">
        <x:v>Solutions Solutions SARL</x:v>
      </x:c>
      <x:c r="E240" t="str">
        <x:v>Informatique</x:v>
      </x:c>
      <x:c r="F240" s="40" t="n">
        <x:v>5239.52</x:v>
      </x:c>
      <x:c r="G240" s="40" t="n">
        <x:v>20</x:v>
      </x:c>
      <x:c r="H240" s="40" t="n">
        <x:v>6287.42</x:v>
      </x:c>
      <x:c r="I240" t="str">
        <x:v>En cours</x:v>
      </x:c>
      <x:c r="J240" s="38" t="n">
        <x:v>46112</x:v>
      </x:c>
      <x:c r="K240" s="38" t="n">
        <x:v>46110</x:v>
      </x:c>
      <x:c r="L240" s="60" t="n">
        <x:f>K240-B240</x:f>
        <x:v>3</x:v>
      </x:c>
      <x:c r="M240" s="60" t="n">
        <x:f>K240-J240</x:f>
        <x:v>-2</x:v>
      </x:c>
      <x:c r="N240" t="str">
        <x:v>Antoine</x:v>
      </x:c>
      <x:c r="O240" t="str">
        <x:v>RAS</x:v>
      </x:c>
    </x:row>
    <x:row r="241" ht="15" hidden="0" customHeight="1">
      <x:c r="A241" t="str">
        <x:v>CMD-00240</x:v>
      </x:c>
      <x:c r="B241" s="38" t="n">
        <x:v>46156</x:v>
      </x:c>
      <x:c r="C241" t="str">
        <x:v>FOU-0098</x:v>
      </x:c>
      <x:c r="D241" t="str">
        <x:v>Pro France SA</x:v>
      </x:c>
      <x:c r="E241" t="str">
        <x:v>Maintenance</x:v>
      </x:c>
      <x:c r="F241" s="40" t="n">
        <x:v>4926.31</x:v>
      </x:c>
      <x:c r="G241" s="40" t="n">
        <x:v>20</x:v>
      </x:c>
      <x:c r="H241" s="40" t="n">
        <x:v>5911.57</x:v>
      </x:c>
      <x:c r="I241" t="str">
        <x:v>Livrée</x:v>
      </x:c>
      <x:c r="J241" s="38" t="n">
        <x:v>46165</x:v>
      </x:c>
      <x:c r="K241" s="38" t="n">
        <x:v>46163</x:v>
      </x:c>
      <x:c r="L241" s="60" t="n">
        <x:f>K241-B241</x:f>
        <x:v>7</x:v>
      </x:c>
      <x:c r="M241" s="60" t="n">
        <x:f>K241-J241</x:f>
        <x:v>-2</x:v>
      </x:c>
      <x:c r="N241" t="str">
        <x:v>Maxime</x:v>
      </x:c>
      <x:c r="O241" t="str">
        <x:v>Livraison conforme</x:v>
      </x:c>
    </x:row>
    <x:row r="242" ht="15" hidden="0" customHeight="1">
      <x:c r="A242" t="str">
        <x:v>CMD-00241</x:v>
      </x:c>
      <x:c r="B242" s="38" t="n">
        <x:v>46036</x:v>
      </x:c>
      <x:c r="C242" t="str">
        <x:v>FOU-0050</x:v>
      </x:c>
      <x:c r="D242" t="str">
        <x:v>Solutions Technic SA</x:v>
      </x:c>
      <x:c r="E242" t="str">
        <x:v>Emballage</x:v>
      </x:c>
      <x:c r="F242" s="40" t="n">
        <x:v>9570.35</x:v>
      </x:c>
      <x:c r="G242" s="40" t="n">
        <x:v>20</x:v>
      </x:c>
      <x:c r="H242" s="40" t="n">
        <x:v>11484.42</x:v>
      </x:c>
      <x:c r="I242" t="str">
        <x:v>En cours</x:v>
      </x:c>
      <x:c r="J242" s="38" t="n">
        <x:v>46040</x:v>
      </x:c>
      <x:c r="K242" s="38" t="n">
        <x:v>46040</x:v>
      </x:c>
      <x:c r="L242" s="60" t="n">
        <x:f>K242-B242</x:f>
        <x:v>4</x:v>
      </x:c>
      <x:c r="M242" s="60" t="n">
        <x:f>K242-J242</x:f>
        <x:v>0</x:v>
      </x:c>
      <x:c r="N242" t="str">
        <x:v>Camille</x:v>
      </x:c>
      <x:c r="O242" t="str">
        <x:v>Contrôle qualité OK</x:v>
      </x:c>
    </x:row>
    <x:row r="243" ht="15" hidden="0" customHeight="1">
      <x:c r="A243" t="str">
        <x:v>CMD-00242</x:v>
      </x:c>
      <x:c r="B243" s="38" t="n">
        <x:v>46163</x:v>
      </x:c>
      <x:c r="C243" t="str">
        <x:v>FOU-0152</x:v>
      </x:c>
      <x:c r="D243" t="str">
        <x:v>Pro Global Groupe</x:v>
      </x:c>
      <x:c r="E243" t="str">
        <x:v>Impression</x:v>
      </x:c>
      <x:c r="F243" s="40" t="n">
        <x:v>12493.63</x:v>
      </x:c>
      <x:c r="G243" s="40" t="n">
        <x:v>20</x:v>
      </x:c>
      <x:c r="H243" s="40" t="n">
        <x:v>14992.36</x:v>
      </x:c>
      <x:c r="I243" t="str">
        <x:v>Livrée</x:v>
      </x:c>
      <x:c r="J243" s="38" t="n">
        <x:v>46168</x:v>
      </x:c>
      <x:c r="K243" s="38" t="n">
        <x:v>46168</x:v>
      </x:c>
      <x:c r="L243" s="60" t="n">
        <x:f>K243-B243</x:f>
        <x:v>5</x:v>
      </x:c>
      <x:c r="M243" s="60" t="n">
        <x:f>K243-J243</x:f>
        <x:v>0</x:v>
      </x:c>
      <x:c r="N243" t="str">
        <x:v>Hugo</x:v>
      </x:c>
      <x:c r="O243" t="str">
        <x:v>Commande partielle</x:v>
      </x:c>
    </x:row>
    <x:row r="244" ht="15" hidden="0" customHeight="1">
      <x:c r="A244" t="str">
        <x:v>CMD-00243</x:v>
      </x:c>
      <x:c r="B244" s="38" t="n">
        <x:v>46065</x:v>
      </x:c>
      <x:c r="C244" t="str">
        <x:v>FOU-0080</x:v>
      </x:c>
      <x:c r="D244" t="str">
        <x:v>Market Concept SA</x:v>
      </x:c>
      <x:c r="E244" t="str">
        <x:v>Logistique</x:v>
      </x:c>
      <x:c r="F244" s="40" t="n">
        <x:v>10866.86</x:v>
      </x:c>
      <x:c r="G244" s="40" t="n">
        <x:v>20</x:v>
      </x:c>
      <x:c r="H244" s="40" t="n">
        <x:v>13040.23</x:v>
      </x:c>
      <x:c r="I244" t="str">
        <x:v>En cours</x:v>
      </x:c>
      <x:c r="J244" s="38" t="n">
        <x:v>46070</x:v>
      </x:c>
      <x:c r="K244" s="38" t="n">
        <x:v>46073</x:v>
      </x:c>
      <x:c r="L244" s="60" t="n">
        <x:f>K244-B244</x:f>
        <x:v>8</x:v>
      </x:c>
      <x:c r="M244" s="60" t="n">
        <x:f>K244-J244</x:f>
        <x:v>3</x:v>
      </x:c>
      <x:c r="N244" t="str">
        <x:v>Antoine</x:v>
      </x:c>
      <x:c r="O244" t="str">
        <x:v>Réclamation en cours</x:v>
      </x:c>
    </x:row>
    <x:row r="245" ht="15" hidden="0" customHeight="1">
      <x:c r="A245" t="str">
        <x:v>CMD-00244</x:v>
      </x:c>
      <x:c r="B245" s="38" t="n">
        <x:v>46170</x:v>
      </x:c>
      <x:c r="C245" t="str">
        <x:v>FOU-0074</x:v>
      </x:c>
      <x:c r="D245" t="str">
        <x:v>Market Expert Groupe</x:v>
      </x:c>
      <x:c r="E245" t="str">
        <x:v>Logistique</x:v>
      </x:c>
      <x:c r="F245" s="40" t="n">
        <x:v>6806.83</x:v>
      </x:c>
      <x:c r="G245" s="40" t="n">
        <x:v>20</x:v>
      </x:c>
      <x:c r="H245" s="40" t="n">
        <x:v>8168.2</x:v>
      </x:c>
      <x:c r="I245" t="str">
        <x:v>Annulée</x:v>
      </x:c>
      <x:c r="J245" s="38" t="n">
        <x:v>46175</x:v>
      </x:c>
      <x:c r="K245" s="38" t="n">
        <x:v>46176</x:v>
      </x:c>
      <x:c r="L245" s="60" t="n">
        <x:f>K245-B245</x:f>
        <x:v>6</x:v>
      </x:c>
      <x:c r="M245" s="60" t="n">
        <x:f>K245-J245</x:f>
        <x:v>1</x:v>
      </x:c>
      <x:c r="N245" t="str">
        <x:v>Camille</x:v>
      </x:c>
      <x:c r="O245" t="str">
        <x:v>Réclamation en cours</x:v>
      </x:c>
    </x:row>
    <x:row r="246" ht="15" hidden="0" customHeight="1">
      <x:c r="A246" t="str">
        <x:v>CMD-00245</x:v>
      </x:c>
      <x:c r="B246" s="38" t="n">
        <x:v>46119</x:v>
      </x:c>
      <x:c r="C246" t="str">
        <x:v>FOU-0102</x:v>
      </x:c>
      <x:c r="D246" t="str">
        <x:v>Services Direct SAS</x:v>
      </x:c>
      <x:c r="E246" t="str">
        <x:v>Mobilier</x:v>
      </x:c>
      <x:c r="F246" s="40" t="n">
        <x:v>2641.33</x:v>
      </x:c>
      <x:c r="G246" s="40" t="n">
        <x:v>20</x:v>
      </x:c>
      <x:c r="H246" s="40" t="n">
        <x:v>3169.6</x:v>
      </x:c>
      <x:c r="I246" t="str">
        <x:v>Annulée</x:v>
      </x:c>
      <x:c r="J246" s="38" t="n">
        <x:v>46128</x:v>
      </x:c>
      <x:c r="K246" s="38" t="n">
        <x:v>46131</x:v>
      </x:c>
      <x:c r="L246" s="60" t="n">
        <x:f>K246-B246</x:f>
        <x:v>12</x:v>
      </x:c>
      <x:c r="M246" s="60" t="n">
        <x:f>K246-J246</x:f>
        <x:v>3</x:v>
      </x:c>
      <x:c r="N246" t="str">
        <x:v>Marie</x:v>
      </x:c>
      <x:c r="O246" t="str">
        <x:v>Commande partielle</x:v>
      </x:c>
    </x:row>
    <x:row r="247" ht="15" hidden="0" customHeight="1">
      <x:c r="A247" t="str">
        <x:v>CMD-00246</x:v>
      </x:c>
      <x:c r="B247" s="38" t="n">
        <x:v>46120</x:v>
      </x:c>
      <x:c r="C247" t="str">
        <x:v>FOU-0006</x:v>
      </x:c>
      <x:c r="D247" t="str">
        <x:v>France Office SA</x:v>
      </x:c>
      <x:c r="E247" t="str">
        <x:v>Mobilier</x:v>
      </x:c>
      <x:c r="F247" s="40" t="n">
        <x:v>6496.85</x:v>
      </x:c>
      <x:c r="G247" s="40" t="n">
        <x:v>20</x:v>
      </x:c>
      <x:c r="H247" s="40" t="n">
        <x:v>7796.22</x:v>
      </x:c>
      <x:c r="I247" t="str">
        <x:v>En cours</x:v>
      </x:c>
      <x:c r="J247" s="38" t="n">
        <x:v>46123</x:v>
      </x:c>
      <x:c r="K247" s="38" t="n">
        <x:v>46124</x:v>
      </x:c>
      <x:c r="L247" s="60" t="n">
        <x:f>K247-B247</x:f>
        <x:v>4</x:v>
      </x:c>
      <x:c r="M247" s="60" t="n">
        <x:f>K247-J247</x:f>
        <x:v>1</x:v>
      </x:c>
      <x:c r="N247" t="str">
        <x:v>Thomas</x:v>
      </x:c>
      <x:c r="O247" t="str">
        <x:v>Réclamation en cours</x:v>
      </x:c>
    </x:row>
    <x:row r="248" ht="15" hidden="0" customHeight="1">
      <x:c r="A248" t="str">
        <x:v>CMD-00247</x:v>
      </x:c>
      <x:c r="B248" s="38" t="n">
        <x:v>46141</x:v>
      </x:c>
      <x:c r="C248" t="str">
        <x:v>FOU-0098</x:v>
      </x:c>
      <x:c r="D248" t="str">
        <x:v>Pro France SA</x:v>
      </x:c>
      <x:c r="E248" t="str">
        <x:v>Maintenance</x:v>
      </x:c>
      <x:c r="F248" s="40" t="n">
        <x:v>4691.83</x:v>
      </x:c>
      <x:c r="G248" s="40" t="n">
        <x:v>20</x:v>
      </x:c>
      <x:c r="H248" s="40" t="n">
        <x:v>5630.2</x:v>
      </x:c>
      <x:c r="I248" t="str">
        <x:v>Annulée</x:v>
      </x:c>
      <x:c r="J248" s="38" t="n">
        <x:v>46147</x:v>
      </x:c>
      <x:c r="K248" s="38" t="n">
        <x:v>46150</x:v>
      </x:c>
      <x:c r="L248" s="60" t="n">
        <x:f>K248-B248</x:f>
        <x:v>9</x:v>
      </x:c>
      <x:c r="M248" s="60" t="n">
        <x:f>K248-J248</x:f>
        <x:v>3</x:v>
      </x:c>
      <x:c r="N248" t="str">
        <x:v>Camille</x:v>
      </x:c>
      <x:c r="O248" t="str">
        <x:v>Réclamation en cours</x:v>
      </x:c>
    </x:row>
    <x:row r="249" ht="15" hidden="0" customHeight="1">
      <x:c r="A249" t="str">
        <x:v>CMD-00248</x:v>
      </x:c>
      <x:c r="B249" s="38" t="n">
        <x:v>46143</x:v>
      </x:c>
      <x:c r="C249" t="str">
        <x:v>FOU-0035</x:v>
      </x:c>
      <x:c r="D249" t="str">
        <x:v>Technic Industries Groupe</x:v>
      </x:c>
      <x:c r="E249" t="str">
        <x:v>Textile</x:v>
      </x:c>
      <x:c r="F249" s="40" t="n">
        <x:v>3056.38</x:v>
      </x:c>
      <x:c r="G249" s="40" t="n">
        <x:v>20</x:v>
      </x:c>
      <x:c r="H249" s="40" t="n">
        <x:v>3667.66</x:v>
      </x:c>
      <x:c r="I249" t="str">
        <x:v>Livrée</x:v>
      </x:c>
      <x:c r="J249" s="38" t="n">
        <x:v>46148</x:v>
      </x:c>
      <x:c r="K249" s="38" t="n">
        <x:v>46146</x:v>
      </x:c>
      <x:c r="L249" s="60" t="n">
        <x:f>K249-B249</x:f>
        <x:v>3</x:v>
      </x:c>
      <x:c r="M249" s="60" t="n">
        <x:f>K249-J249</x:f>
        <x:v>-2</x:v>
      </x:c>
      <x:c r="N249" t="str">
        <x:v>Pierre</x:v>
      </x:c>
      <x:c r="O249" t="str">
        <x:v>Commande partielle</x:v>
      </x:c>
    </x:row>
    <x:row r="250" ht="15" hidden="0" customHeight="1">
      <x:c r="A250" t="str">
        <x:v>CMD-00249</x:v>
      </x:c>
      <x:c r="B250" s="38" t="n">
        <x:v>46129</x:v>
      </x:c>
      <x:c r="C250" t="str">
        <x:v>FOU-0104</x:v>
      </x:c>
      <x:c r="D250" t="str">
        <x:v>Market Plus Groupe</x:v>
      </x:c>
      <x:c r="E250" t="str">
        <x:v>Impression</x:v>
      </x:c>
      <x:c r="F250" s="40" t="n">
        <x:v>14113.23</x:v>
      </x:c>
      <x:c r="G250" s="40" t="n">
        <x:v>20</x:v>
      </x:c>
      <x:c r="H250" s="40" t="n">
        <x:v>16935.88</x:v>
      </x:c>
      <x:c r="I250" t="str">
        <x:v>Annulée</x:v>
      </x:c>
      <x:c r="J250" s="38" t="n">
        <x:v>46136</x:v>
      </x:c>
      <x:c r="K250" s="38" t="n">
        <x:v>46139</x:v>
      </x:c>
      <x:c r="L250" s="60" t="n">
        <x:f>K250-B250</x:f>
        <x:v>10</x:v>
      </x:c>
      <x:c r="M250" s="60" t="n">
        <x:f>K250-J250</x:f>
        <x:v>3</x:v>
      </x:c>
      <x:c r="N250" t="str">
        <x:v>Nicolas</x:v>
      </x:c>
      <x:c r="O250" t="str">
        <x:v>RAS</x:v>
      </x:c>
    </x:row>
    <x:row r="251" ht="15" hidden="0" customHeight="1">
      <x:c r="A251" t="str">
        <x:v>CMD-00250</x:v>
      </x:c>
      <x:c r="B251" s="38" t="n">
        <x:v>46127</x:v>
      </x:c>
      <x:c r="C251" t="str">
        <x:v>FOU-0019</x:v>
      </x:c>
      <x:c r="D251" t="str">
        <x:v>Services Pro SAS</x:v>
      </x:c>
      <x:c r="E251" t="str">
        <x:v>Impression</x:v>
      </x:c>
      <x:c r="F251" s="40" t="n">
        <x:v>13292.24</x:v>
      </x:c>
      <x:c r="G251" s="40" t="n">
        <x:v>20</x:v>
      </x:c>
      <x:c r="H251" s="40" t="n">
        <x:v>15950.69</x:v>
      </x:c>
      <x:c r="I251" t="str">
        <x:v>En cours</x:v>
      </x:c>
      <x:c r="J251" s="38" t="n">
        <x:v>46130</x:v>
      </x:c>
      <x:c r="K251" s="38" t="n">
        <x:v>46133</x:v>
      </x:c>
      <x:c r="L251" s="60" t="n">
        <x:f>K251-B251</x:f>
        <x:v>6</x:v>
      </x:c>
      <x:c r="M251" s="60" t="n">
        <x:f>K251-J251</x:f>
        <x:v>3</x:v>
      </x:c>
      <x:c r="N251" t="str">
        <x:v>Élodie</x:v>
      </x:c>
      <x:c r="O251" t="str">
        <x:v>Commande partielle</x:v>
      </x:c>
    </x:row>
    <x:row r="252" ht="15" hidden="0" customHeight="1">
      <x:c r="A252" t="str">
        <x:v>CMD-00251</x:v>
      </x:c>
      <x:c r="B252" s="38" t="n">
        <x:v>46112</x:v>
      </x:c>
      <x:c r="C252" t="str">
        <x:v>FOU-0066</x:v>
      </x:c>
      <x:c r="D252" t="str">
        <x:v>Services Pro SA</x:v>
      </x:c>
      <x:c r="E252" t="str">
        <x:v>Emballage</x:v>
      </x:c>
      <x:c r="F252" s="40" t="n">
        <x:v>7717.68</x:v>
      </x:c>
      <x:c r="G252" s="40" t="n">
        <x:v>20</x:v>
      </x:c>
      <x:c r="H252" s="40" t="n">
        <x:v>9261.22</x:v>
      </x:c>
      <x:c r="I252" t="str">
        <x:v>Livrée</x:v>
      </x:c>
      <x:c r="J252" s="38" t="n">
        <x:v>46121</x:v>
      </x:c>
      <x:c r="K252" s="38" t="n">
        <x:v>46123</x:v>
      </x:c>
      <x:c r="L252" s="60" t="n">
        <x:f>K252-B252</x:f>
        <x:v>11</x:v>
      </x:c>
      <x:c r="M252" s="60" t="n">
        <x:f>K252-J252</x:f>
        <x:v>2</x:v>
      </x:c>
      <x:c r="N252" t="str">
        <x:v>Manon</x:v>
      </x:c>
      <x:c r="O252" t="str">
        <x:v>Commande partielle</x:v>
      </x:c>
    </x:row>
    <x:row r="253" ht="15" hidden="0" customHeight="1">
      <x:c r="A253" t="str">
        <x:v>CMD-00252</x:v>
      </x:c>
      <x:c r="B253" s="38" t="n">
        <x:v>46086</x:v>
      </x:c>
      <x:c r="C253" t="str">
        <x:v>FOU-0189</x:v>
      </x:c>
      <x:c r="D253" t="str">
        <x:v>Global Distribution SA</x:v>
      </x:c>
      <x:c r="E253" t="str">
        <x:v>Mobilier</x:v>
      </x:c>
      <x:c r="F253" s="40" t="n">
        <x:v>3748.94</x:v>
      </x:c>
      <x:c r="G253" s="40" t="n">
        <x:v>20</x:v>
      </x:c>
      <x:c r="H253" s="40" t="n">
        <x:v>4498.73</x:v>
      </x:c>
      <x:c r="I253" t="str">
        <x:v>Livrée</x:v>
      </x:c>
      <x:c r="J253" s="38" t="n">
        <x:v>46088</x:v>
      </x:c>
      <x:c r="K253" s="38" t="n">
        <x:v>46090</x:v>
      </x:c>
      <x:c r="L253" s="60" t="n">
        <x:f>K253-B253</x:f>
        <x:v>4</x:v>
      </x:c>
      <x:c r="M253" s="60" t="n">
        <x:f>K253-J253</x:f>
        <x:v>2</x:v>
      </x:c>
      <x:c r="N253" t="str">
        <x:v>Marie</x:v>
      </x:c>
      <x:c r="O253" t="str">
        <x:v>Réclamation en cours</x:v>
      </x:c>
    </x:row>
    <x:row r="254" ht="15" hidden="0" customHeight="1">
      <x:c r="A254" t="str">
        <x:v>CMD-00253</x:v>
      </x:c>
      <x:c r="B254" s="38" t="n">
        <x:v>46139</x:v>
      </x:c>
      <x:c r="C254" t="str">
        <x:v>FOU-0155</x:v>
      </x:c>
      <x:c r="D254" t="str">
        <x:v>Direct Pro SA</x:v>
      </x:c>
      <x:c r="E254" t="str">
        <x:v>Mobilier</x:v>
      </x:c>
      <x:c r="F254" s="40" t="n">
        <x:v>14172.34</x:v>
      </x:c>
      <x:c r="G254" s="40" t="n">
        <x:v>20</x:v>
      </x:c>
      <x:c r="H254" s="40" t="n">
        <x:v>17006.81</x:v>
      </x:c>
      <x:c r="I254" t="str">
        <x:v>En cours</x:v>
      </x:c>
      <x:c r="J254" s="38" t="n">
        <x:v>46143</x:v>
      </x:c>
      <x:c r="K254" s="38" t="n">
        <x:v>46144</x:v>
      </x:c>
      <x:c r="L254" s="60" t="n">
        <x:f>K254-B254</x:f>
        <x:v>5</x:v>
      </x:c>
      <x:c r="M254" s="60" t="n">
        <x:f>K254-J254</x:f>
        <x:v>1</x:v>
      </x:c>
      <x:c r="N254" t="str">
        <x:v>Thomas</x:v>
      </x:c>
      <x:c r="O254" t="str">
        <x:v>Livraison conforme</x:v>
      </x:c>
    </x:row>
    <x:row r="255" ht="15" hidden="0" customHeight="1">
      <x:c r="A255" t="str">
        <x:v>CMD-00254</x:v>
      </x:c>
      <x:c r="B255" s="38" t="n">
        <x:v>46046</x:v>
      </x:c>
      <x:c r="C255" t="str">
        <x:v>FOU-0030</x:v>
      </x:c>
      <x:c r="D255" t="str">
        <x:v>Market Office Groupe</x:v>
      </x:c>
      <x:c r="E255" t="str">
        <x:v>Impression</x:v>
      </x:c>
      <x:c r="F255" s="40" t="n">
        <x:v>9719.3</x:v>
      </x:c>
      <x:c r="G255" s="40" t="n">
        <x:v>20</x:v>
      </x:c>
      <x:c r="H255" s="40" t="n">
        <x:v>11663.16</x:v>
      </x:c>
      <x:c r="I255" t="str">
        <x:v>Livrée</x:v>
      </x:c>
      <x:c r="J255" s="38" t="n">
        <x:v>46054</x:v>
      </x:c>
      <x:c r="K255" s="38" t="n">
        <x:v>46057</x:v>
      </x:c>
      <x:c r="L255" s="60" t="n">
        <x:f>K255-B255</x:f>
        <x:v>11</x:v>
      </x:c>
      <x:c r="M255" s="60" t="n">
        <x:f>K255-J255</x:f>
        <x:v>3</x:v>
      </x:c>
      <x:c r="N255" t="str">
        <x:v>Élodie</x:v>
      </x:c>
      <x:c r="O255" t="str">
        <x:v>Commande partielle</x:v>
      </x:c>
    </x:row>
    <x:row r="256" ht="15" hidden="0" customHeight="1">
      <x:c r="A256" t="str">
        <x:v>CMD-00255</x:v>
      </x:c>
      <x:c r="B256" s="38" t="n">
        <x:v>46132</x:v>
      </x:c>
      <x:c r="C256" t="str">
        <x:v>FOU-0043</x:v>
      </x:c>
      <x:c r="D256" t="str">
        <x:v>Logistique Expert SARL</x:v>
      </x:c>
      <x:c r="E256" t="str">
        <x:v>Marketing</x:v>
      </x:c>
      <x:c r="F256" s="40" t="n">
        <x:v>3905.14</x:v>
      </x:c>
      <x:c r="G256" s="40" t="n">
        <x:v>20</x:v>
      </x:c>
      <x:c r="H256" s="40" t="n">
        <x:v>4686.17</x:v>
      </x:c>
      <x:c r="I256" t="str">
        <x:v>En retard</x:v>
      </x:c>
      <x:c r="J256" s="38" t="n">
        <x:v>46138</x:v>
      </x:c>
      <x:c r="K256" s="38" t="n">
        <x:v>46141</x:v>
      </x:c>
      <x:c r="L256" s="60" t="n">
        <x:f>K256-B256</x:f>
        <x:v>9</x:v>
      </x:c>
      <x:c r="M256" s="60" t="n">
        <x:f>K256-J256</x:f>
        <x:v>3</x:v>
      </x:c>
      <x:c r="N256" t="str">
        <x:v>Hugo</x:v>
      </x:c>
      <x:c r="O256" t="str">
        <x:v>Livraison conforme</x:v>
      </x:c>
    </x:row>
    <x:row r="257" ht="15" hidden="0" customHeight="1">
      <x:c r="A257" t="str">
        <x:v>CMD-00256</x:v>
      </x:c>
      <x:c r="B257" s="38" t="n">
        <x:v>46185</x:v>
      </x:c>
      <x:c r="C257" t="str">
        <x:v>FOU-0028</x:v>
      </x:c>
      <x:c r="D257" t="str">
        <x:v>Direct Services Groupe</x:v>
      </x:c>
      <x:c r="E257" t="str">
        <x:v>Informatique</x:v>
      </x:c>
      <x:c r="F257" s="40" t="n">
        <x:v>8653.28</x:v>
      </x:c>
      <x:c r="G257" s="40" t="n">
        <x:v>20</x:v>
      </x:c>
      <x:c r="H257" s="40" t="n">
        <x:v>10383.94</x:v>
      </x:c>
      <x:c r="I257" t="str">
        <x:v>En retard</x:v>
      </x:c>
      <x:c r="J257" s="38" t="n">
        <x:v>46192</x:v>
      </x:c>
      <x:c r="K257" s="38" t="n">
        <x:v>46192</x:v>
      </x:c>
      <x:c r="L257" s="60" t="n">
        <x:f>K257-B257</x:f>
        <x:v>7</x:v>
      </x:c>
      <x:c r="M257" s="60" t="n">
        <x:f>K257-J257</x:f>
        <x:v>0</x:v>
      </x:c>
      <x:c r="N257" t="str">
        <x:v>Élodie</x:v>
      </x:c>
      <x:c r="O257" t="str">
        <x:v>Commande partielle</x:v>
      </x:c>
    </x:row>
    <x:row r="258" ht="15" hidden="0" customHeight="1">
      <x:c r="A258" t="str">
        <x:v>CMD-00257</x:v>
      </x:c>
      <x:c r="B258" s="38" t="n">
        <x:v>46101</x:v>
      </x:c>
      <x:c r="C258" t="str">
        <x:v>FOU-0179</x:v>
      </x:c>
      <x:c r="D258" t="str">
        <x:v>France France SA</x:v>
      </x:c>
      <x:c r="E258" t="str">
        <x:v>Mobilier</x:v>
      </x:c>
      <x:c r="F258" s="40" t="n">
        <x:v>245.34</x:v>
      </x:c>
      <x:c r="G258" s="40" t="n">
        <x:v>20</x:v>
      </x:c>
      <x:c r="H258" s="40" t="n">
        <x:v>294.41</x:v>
      </x:c>
      <x:c r="I258" t="str">
        <x:v>Livrée</x:v>
      </x:c>
      <x:c r="J258" s="38" t="n">
        <x:v>46105</x:v>
      </x:c>
      <x:c r="K258" s="38" t="n">
        <x:v>46110</x:v>
      </x:c>
      <x:c r="L258" s="60" t="n">
        <x:f>K258-B258</x:f>
        <x:v>9</x:v>
      </x:c>
      <x:c r="M258" s="60" t="n">
        <x:f>K258-J258</x:f>
        <x:v>5</x:v>
      </x:c>
      <x:c r="N258" t="str">
        <x:v>Lucas</x:v>
      </x:c>
      <x:c r="O258" t="str">
        <x:v>Livraison conforme</x:v>
      </x:c>
    </x:row>
    <x:row r="259" ht="15" hidden="0" customHeight="1">
      <x:c r="A259" t="str">
        <x:v>CMD-00258</x:v>
      </x:c>
      <x:c r="B259" s="38" t="n">
        <x:v>46129</x:v>
      </x:c>
      <x:c r="C259" t="str">
        <x:v>FOU-0199</x:v>
      </x:c>
      <x:c r="D259" t="str">
        <x:v>Industries Logistique SAS</x:v>
      </x:c>
      <x:c r="E259" t="str">
        <x:v>Impression</x:v>
      </x:c>
      <x:c r="F259" s="40" t="n">
        <x:v>7945.69</x:v>
      </x:c>
      <x:c r="G259" s="40" t="n">
        <x:v>20</x:v>
      </x:c>
      <x:c r="H259" s="40" t="n">
        <x:v>9534.83</x:v>
      </x:c>
      <x:c r="I259" t="str">
        <x:v>En cours</x:v>
      </x:c>
      <x:c r="J259" s="38" t="n">
        <x:v>46135</x:v>
      </x:c>
      <x:c r="K259" s="38" t="n">
        <x:v>46138</x:v>
      </x:c>
      <x:c r="L259" s="60" t="n">
        <x:f>K259-B259</x:f>
        <x:v>9</x:v>
      </x:c>
      <x:c r="M259" s="60" t="n">
        <x:f>K259-J259</x:f>
        <x:v>3</x:v>
      </x:c>
      <x:c r="N259" t="str">
        <x:v>Thomas</x:v>
      </x:c>
      <x:c r="O259" t="str">
        <x:v>Réclamation en cours</x:v>
      </x:c>
    </x:row>
    <x:row r="260" ht="15" hidden="0" customHeight="1">
      <x:c r="A260" t="str">
        <x:v>CMD-00259</x:v>
      </x:c>
      <x:c r="B260" s="38" t="n">
        <x:v>46057</x:v>
      </x:c>
      <x:c r="C260" t="str">
        <x:v>FOU-0048</x:v>
      </x:c>
      <x:c r="D260" t="str">
        <x:v>Market Technic SA</x:v>
      </x:c>
      <x:c r="E260" t="str">
        <x:v>Logistique</x:v>
      </x:c>
      <x:c r="F260" s="40" t="n">
        <x:v>3090.6</x:v>
      </x:c>
      <x:c r="G260" s="40" t="n">
        <x:v>20</x:v>
      </x:c>
      <x:c r="H260" s="40" t="n">
        <x:v>3708.72</x:v>
      </x:c>
      <x:c r="I260" t="str">
        <x:v>Annulée</x:v>
      </x:c>
      <x:c r="J260" s="38" t="n">
        <x:v>46061</x:v>
      </x:c>
      <x:c r="K260" s="38" t="n">
        <x:v>46060</x:v>
      </x:c>
      <x:c r="L260" s="60" t="n">
        <x:f>K260-B260</x:f>
        <x:v>3</x:v>
      </x:c>
      <x:c r="M260" s="60" t="n">
        <x:f>K260-J260</x:f>
        <x:v>-1</x:v>
      </x:c>
      <x:c r="N260" t="str">
        <x:v>Élodie</x:v>
      </x:c>
      <x:c r="O260" t="str">
        <x:v>Contrôle qualité OK</x:v>
      </x:c>
    </x:row>
    <x:row r="261" ht="15" hidden="0" customHeight="1">
      <x:c r="A261" t="str">
        <x:v>CMD-00260</x:v>
      </x:c>
      <x:c r="B261" s="38" t="n">
        <x:v>46038</x:v>
      </x:c>
      <x:c r="C261" t="str">
        <x:v>FOU-0052</x:v>
      </x:c>
      <x:c r="D261" t="str">
        <x:v>Direct Expert SAS</x:v>
      </x:c>
      <x:c r="E261" t="str">
        <x:v>Bureau</x:v>
      </x:c>
      <x:c r="F261" s="40" t="n">
        <x:v>11286.25</x:v>
      </x:c>
      <x:c r="G261" s="40" t="n">
        <x:v>20</x:v>
      </x:c>
      <x:c r="H261" s="40" t="n">
        <x:v>13543.5</x:v>
      </x:c>
      <x:c r="I261" t="str">
        <x:v>Annulée</x:v>
      </x:c>
      <x:c r="J261" s="38" t="n">
        <x:v>46043</x:v>
      </x:c>
      <x:c r="K261" s="38" t="n">
        <x:v>46044</x:v>
      </x:c>
      <x:c r="L261" s="60" t="n">
        <x:f>K261-B261</x:f>
        <x:v>6</x:v>
      </x:c>
      <x:c r="M261" s="60" t="n">
        <x:f>K261-J261</x:f>
        <x:v>1</x:v>
      </x:c>
      <x:c r="N261" t="str">
        <x:v>Laura</x:v>
      </x:c>
      <x:c r="O261" t="str">
        <x:v>RAS</x:v>
      </x:c>
    </x:row>
    <x:row r="262" ht="15" hidden="0" customHeight="1">
      <x:c r="A262" t="str">
        <x:v>CMD-00261</x:v>
      </x:c>
      <x:c r="B262" s="38" t="n">
        <x:v>46185</x:v>
      </x:c>
      <x:c r="C262" t="str">
        <x:v>FOU-0028</x:v>
      </x:c>
      <x:c r="D262" t="str">
        <x:v>Direct Services Groupe</x:v>
      </x:c>
      <x:c r="E262" t="str">
        <x:v>Informatique</x:v>
      </x:c>
      <x:c r="F262" s="40" t="n">
        <x:v>2616.97</x:v>
      </x:c>
      <x:c r="G262" s="40" t="n">
        <x:v>20</x:v>
      </x:c>
      <x:c r="H262" s="40" t="n">
        <x:v>3140.36</x:v>
      </x:c>
      <x:c r="I262" t="str">
        <x:v>Annulée</x:v>
      </x:c>
      <x:c r="J262" s="38" t="n">
        <x:v>46191</x:v>
      </x:c>
      <x:c r="K262" s="38" t="n">
        <x:v>46190</x:v>
      </x:c>
      <x:c r="L262" s="60" t="n">
        <x:f>K262-B262</x:f>
        <x:v>5</x:v>
      </x:c>
      <x:c r="M262" s="60" t="n">
        <x:f>K262-J262</x:f>
        <x:v>-1</x:v>
      </x:c>
      <x:c r="N262" t="str">
        <x:v>Lucas</x:v>
      </x:c>
      <x:c r="O262" t="str">
        <x:v>Réclamation en cours</x:v>
      </x:c>
    </x:row>
    <x:row r="263" ht="15" hidden="0" customHeight="1">
      <x:c r="A263" t="str">
        <x:v>CMD-00262</x:v>
      </x:c>
      <x:c r="B263" s="38" t="n">
        <x:v>46110</x:v>
      </x:c>
      <x:c r="C263" t="str">
        <x:v>FOU-0017</x:v>
      </x:c>
      <x:c r="D263" t="str">
        <x:v>Plus Distribution SA</x:v>
      </x:c>
      <x:c r="E263" t="str">
        <x:v>Nettoyage</x:v>
      </x:c>
      <x:c r="F263" s="40" t="n">
        <x:v>590.55</x:v>
      </x:c>
      <x:c r="G263" s="40" t="n">
        <x:v>20</x:v>
      </x:c>
      <x:c r="H263" s="40" t="n">
        <x:v>708.66</x:v>
      </x:c>
      <x:c r="I263" t="str">
        <x:v>Annulée</x:v>
      </x:c>
      <x:c r="J263" s="38" t="n">
        <x:v>46115</x:v>
      </x:c>
      <x:c r="K263" s="38" t="n">
        <x:v>46120</x:v>
      </x:c>
      <x:c r="L263" s="60" t="n">
        <x:f>K263-B263</x:f>
        <x:v>10</x:v>
      </x:c>
      <x:c r="M263" s="60" t="n">
        <x:f>K263-J263</x:f>
        <x:v>5</x:v>
      </x:c>
      <x:c r="N263" t="str">
        <x:v>Lucas</x:v>
      </x:c>
      <x:c r="O263" t="str">
        <x:v>Livraison conforme</x:v>
      </x:c>
    </x:row>
    <x:row r="264" ht="15" hidden="0" customHeight="1">
      <x:c r="A264" t="str">
        <x:v>CMD-00263</x:v>
      </x:c>
      <x:c r="B264" s="38" t="n">
        <x:v>46091</x:v>
      </x:c>
      <x:c r="C264" t="str">
        <x:v>FOU-0016</x:v>
      </x:c>
      <x:c r="D264" t="str">
        <x:v>Market Technic SA</x:v>
      </x:c>
      <x:c r="E264" t="str">
        <x:v>Maintenance</x:v>
      </x:c>
      <x:c r="F264" s="40" t="n">
        <x:v>11314.21</x:v>
      </x:c>
      <x:c r="G264" s="40" t="n">
        <x:v>20</x:v>
      </x:c>
      <x:c r="H264" s="40" t="n">
        <x:v>13577.05</x:v>
      </x:c>
      <x:c r="I264" t="str">
        <x:v>Livrée</x:v>
      </x:c>
      <x:c r="J264" s="38" t="n">
        <x:v>46093</x:v>
      </x:c>
      <x:c r="K264" s="38" t="n">
        <x:v>46091</x:v>
      </x:c>
      <x:c r="L264" s="60" t="n">
        <x:f>K264-B264</x:f>
        <x:v>0</x:v>
      </x:c>
      <x:c r="M264" s="60" t="n">
        <x:f>K264-J264</x:f>
        <x:v>-2</x:v>
      </x:c>
      <x:c r="N264" t="str">
        <x:v>Élodie</x:v>
      </x:c>
      <x:c r="O264" t="str">
        <x:v>RAS</x:v>
      </x:c>
    </x:row>
    <x:row r="265" ht="15" hidden="0" customHeight="1">
      <x:c r="A265" t="str">
        <x:v>CMD-00264</x:v>
      </x:c>
      <x:c r="B265" s="38" t="n">
        <x:v>46119</x:v>
      </x:c>
      <x:c r="C265" t="str">
        <x:v>FOU-0002</x:v>
      </x:c>
      <x:c r="D265" t="str">
        <x:v>Technic Solutions Groupe</x:v>
      </x:c>
      <x:c r="E265" t="str">
        <x:v>Informatique</x:v>
      </x:c>
      <x:c r="F265" s="40" t="n">
        <x:v>9104.33</x:v>
      </x:c>
      <x:c r="G265" s="40" t="n">
        <x:v>20</x:v>
      </x:c>
      <x:c r="H265" s="40" t="n">
        <x:v>10925.2</x:v>
      </x:c>
      <x:c r="I265" t="str">
        <x:v>Annulée</x:v>
      </x:c>
      <x:c r="J265" s="38" t="n">
        <x:v>46125</x:v>
      </x:c>
      <x:c r="K265" s="38" t="n">
        <x:v>46130</x:v>
      </x:c>
      <x:c r="L265" s="60" t="n">
        <x:f>K265-B265</x:f>
        <x:v>11</x:v>
      </x:c>
      <x:c r="M265" s="60" t="n">
        <x:f>K265-J265</x:f>
        <x:v>5</x:v>
      </x:c>
      <x:c r="N265" t="str">
        <x:v>Julie</x:v>
      </x:c>
      <x:c r="O265" t="str">
        <x:v>RAS</x:v>
      </x:c>
    </x:row>
    <x:row r="266" ht="15" hidden="0" customHeight="1">
      <x:c r="A266" t="str">
        <x:v>CMD-00265</x:v>
      </x:c>
      <x:c r="B266" s="38" t="n">
        <x:v>46109</x:v>
      </x:c>
      <x:c r="C266" t="str">
        <x:v>FOU-0110</x:v>
      </x:c>
      <x:c r="D266" t="str">
        <x:v>Concept France SARL</x:v>
      </x:c>
      <x:c r="E266" t="str">
        <x:v>Marketing</x:v>
      </x:c>
      <x:c r="F266" s="40" t="n">
        <x:v>5656.16</x:v>
      </x:c>
      <x:c r="G266" s="40" t="n">
        <x:v>20</x:v>
      </x:c>
      <x:c r="H266" s="40" t="n">
        <x:v>6787.39</x:v>
      </x:c>
      <x:c r="I266" t="str">
        <x:v>En cours</x:v>
      </x:c>
      <x:c r="J266" s="38" t="n">
        <x:v>46116</x:v>
      </x:c>
      <x:c r="K266" s="38" t="n">
        <x:v>46118</x:v>
      </x:c>
      <x:c r="L266" s="60" t="n">
        <x:f>K266-B266</x:f>
        <x:v>9</x:v>
      </x:c>
      <x:c r="M266" s="60" t="n">
        <x:f>K266-J266</x:f>
        <x:v>2</x:v>
      </x:c>
      <x:c r="N266" t="str">
        <x:v>Pierre</x:v>
      </x:c>
      <x:c r="O266" t="str">
        <x:v>Commande partielle</x:v>
      </x:c>
    </x:row>
    <x:row r="267" ht="15" hidden="0" customHeight="1">
      <x:c r="A267" t="str">
        <x:v>CMD-00266</x:v>
      </x:c>
      <x:c r="B267" s="38" t="n">
        <x:v>46179</x:v>
      </x:c>
      <x:c r="C267" t="str">
        <x:v>FOU-0097</x:v>
      </x:c>
      <x:c r="D267" t="str">
        <x:v>Market Distribution Groupe</x:v>
      </x:c>
      <x:c r="E267" t="str">
        <x:v>Nettoyage</x:v>
      </x:c>
      <x:c r="F267" s="40" t="n">
        <x:v>1000.04</x:v>
      </x:c>
      <x:c r="G267" s="40" t="n">
        <x:v>20</x:v>
      </x:c>
      <x:c r="H267" s="40" t="n">
        <x:v>1200.05</x:v>
      </x:c>
      <x:c r="I267" t="str">
        <x:v>Livrée</x:v>
      </x:c>
      <x:c r="J267" s="38" t="n">
        <x:v>46186</x:v>
      </x:c>
      <x:c r="K267" s="38" t="n">
        <x:v>46188</x:v>
      </x:c>
      <x:c r="L267" s="60" t="n">
        <x:f>K267-B267</x:f>
        <x:v>9</x:v>
      </x:c>
      <x:c r="M267" s="60" t="n">
        <x:f>K267-J267</x:f>
        <x:v>2</x:v>
      </x:c>
      <x:c r="N267" t="str">
        <x:v>Julien</x:v>
      </x:c>
      <x:c r="O267" t="str">
        <x:v>Commande partielle</x:v>
      </x:c>
    </x:row>
    <x:row r="268" ht="15" hidden="0" customHeight="1">
      <x:c r="A268" t="str">
        <x:v>CMD-00267</x:v>
      </x:c>
      <x:c r="B268" s="38" t="n">
        <x:v>46125</x:v>
      </x:c>
      <x:c r="C268" t="str">
        <x:v>FOU-0179</x:v>
      </x:c>
      <x:c r="D268" t="str">
        <x:v>France France SA</x:v>
      </x:c>
      <x:c r="E268" t="str">
        <x:v>Mobilier</x:v>
      </x:c>
      <x:c r="F268" s="40" t="n">
        <x:v>10919.52</x:v>
      </x:c>
      <x:c r="G268" s="40" t="n">
        <x:v>20</x:v>
      </x:c>
      <x:c r="H268" s="40" t="n">
        <x:v>13103.42</x:v>
      </x:c>
      <x:c r="I268" t="str">
        <x:v>Livrée</x:v>
      </x:c>
      <x:c r="J268" s="38" t="n">
        <x:v>46129</x:v>
      </x:c>
      <x:c r="K268" s="38" t="n">
        <x:v>46127</x:v>
      </x:c>
      <x:c r="L268" s="60" t="n">
        <x:f>K268-B268</x:f>
        <x:v>2</x:v>
      </x:c>
      <x:c r="M268" s="60" t="n">
        <x:f>K268-J268</x:f>
        <x:v>-2</x:v>
      </x:c>
      <x:c r="N268" t="str">
        <x:v>Claire</x:v>
      </x:c>
      <x:c r="O268" t="str">
        <x:v>Contrôle qualité OK</x:v>
      </x:c>
    </x:row>
    <x:row r="269" ht="15" hidden="0" customHeight="1">
      <x:c r="A269" t="str">
        <x:v>CMD-00268</x:v>
      </x:c>
      <x:c r="B269" s="38" t="n">
        <x:v>46138</x:v>
      </x:c>
      <x:c r="C269" t="str">
        <x:v>FOU-0095</x:v>
      </x:c>
      <x:c r="D269" t="str">
        <x:v>France Plus SA</x:v>
      </x:c>
      <x:c r="E269" t="str">
        <x:v>Marketing</x:v>
      </x:c>
      <x:c r="F269" s="40" t="n">
        <x:v>9332.52</x:v>
      </x:c>
      <x:c r="G269" s="40" t="n">
        <x:v>20</x:v>
      </x:c>
      <x:c r="H269" s="40" t="n">
        <x:v>11199.02</x:v>
      </x:c>
      <x:c r="I269" t="str">
        <x:v>En cours</x:v>
      </x:c>
      <x:c r="J269" s="38" t="n">
        <x:v>46147</x:v>
      </x:c>
      <x:c r="K269" s="38" t="n">
        <x:v>46150</x:v>
      </x:c>
      <x:c r="L269" s="60" t="n">
        <x:f>K269-B269</x:f>
        <x:v>12</x:v>
      </x:c>
      <x:c r="M269" s="60" t="n">
        <x:f>K269-J269</x:f>
        <x:v>3</x:v>
      </x:c>
      <x:c r="N269" t="str">
        <x:v>Julien</x:v>
      </x:c>
      <x:c r="O269" t="str">
        <x:v>Réclamation en cours</x:v>
      </x:c>
    </x:row>
    <x:row r="270" ht="15" hidden="0" customHeight="1">
      <x:c r="A270" t="str">
        <x:v>CMD-00269</x:v>
      </x:c>
      <x:c r="B270" s="38" t="n">
        <x:v>46185</x:v>
      </x:c>
      <x:c r="C270" t="str">
        <x:v>FOU-0005</x:v>
      </x:c>
      <x:c r="D270" t="str">
        <x:v>Services France SARL</x:v>
      </x:c>
      <x:c r="E270" t="str">
        <x:v>Logistique</x:v>
      </x:c>
      <x:c r="F270" s="40" t="n">
        <x:v>5499.05</x:v>
      </x:c>
      <x:c r="G270" s="40" t="n">
        <x:v>20</x:v>
      </x:c>
      <x:c r="H270" s="40" t="n">
        <x:v>6598.86</x:v>
      </x:c>
      <x:c r="I270" t="str">
        <x:v>Annulée</x:v>
      </x:c>
      <x:c r="J270" s="38" t="n">
        <x:v>46187</x:v>
      </x:c>
      <x:c r="K270" s="38" t="n">
        <x:v>46189</x:v>
      </x:c>
      <x:c r="L270" s="60" t="n">
        <x:f>K270-B270</x:f>
        <x:v>4</x:v>
      </x:c>
      <x:c r="M270" s="60" t="n">
        <x:f>K270-J270</x:f>
        <x:v>2</x:v>
      </x:c>
      <x:c r="N270" t="str">
        <x:v>Antoine</x:v>
      </x:c>
      <x:c r="O270" t="str">
        <x:v>RAS</x:v>
      </x:c>
    </x:row>
    <x:row r="271" ht="15" hidden="0" customHeight="1">
      <x:c r="A271" t="str">
        <x:v>CMD-00270</x:v>
      </x:c>
      <x:c r="B271" s="38" t="n">
        <x:v>46125</x:v>
      </x:c>
      <x:c r="C271" t="str">
        <x:v>FOU-0125</x:v>
      </x:c>
      <x:c r="D271" t="str">
        <x:v>Pro Pro Groupe</x:v>
      </x:c>
      <x:c r="E271" t="str">
        <x:v>Bureau</x:v>
      </x:c>
      <x:c r="F271" s="40" t="n">
        <x:v>11127.19</x:v>
      </x:c>
      <x:c r="G271" s="40" t="n">
        <x:v>20</x:v>
      </x:c>
      <x:c r="H271" s="40" t="n">
        <x:v>13352.63</x:v>
      </x:c>
      <x:c r="I271" t="str">
        <x:v>Annulée</x:v>
      </x:c>
      <x:c r="J271" s="38" t="n">
        <x:v>46128</x:v>
      </x:c>
      <x:c r="K271" s="38" t="n">
        <x:v>46130</x:v>
      </x:c>
      <x:c r="L271" s="60" t="n">
        <x:f>K271-B271</x:f>
        <x:v>5</x:v>
      </x:c>
      <x:c r="M271" s="60" t="n">
        <x:f>K271-J271</x:f>
        <x:v>2</x:v>
      </x:c>
      <x:c r="N271" t="str">
        <x:v>Maxime</x:v>
      </x:c>
      <x:c r="O271" t="str">
        <x:v>Livraison conforme</x:v>
      </x:c>
    </x:row>
    <x:row r="272" ht="15" hidden="0" customHeight="1">
      <x:c r="A272" t="str">
        <x:v>CMD-00271</x:v>
      </x:c>
      <x:c r="B272" s="38" t="n">
        <x:v>46121</x:v>
      </x:c>
      <x:c r="C272" t="str">
        <x:v>FOU-0188</x:v>
      </x:c>
      <x:c r="D272" t="str">
        <x:v>Solutions Solutions SARL</x:v>
      </x:c>
      <x:c r="E272" t="str">
        <x:v>Informatique</x:v>
      </x:c>
      <x:c r="F272" s="40" t="n">
        <x:v>4513.87</x:v>
      </x:c>
      <x:c r="G272" s="40" t="n">
        <x:v>20</x:v>
      </x:c>
      <x:c r="H272" s="40" t="n">
        <x:v>5416.64</x:v>
      </x:c>
      <x:c r="I272" t="str">
        <x:v>Livrée</x:v>
      </x:c>
      <x:c r="J272" s="38" t="n">
        <x:v>46126</x:v>
      </x:c>
      <x:c r="K272" s="38" t="n">
        <x:v>46126</x:v>
      </x:c>
      <x:c r="L272" s="60" t="n">
        <x:f>K272-B272</x:f>
        <x:v>5</x:v>
      </x:c>
      <x:c r="M272" s="60" t="n">
        <x:f>K272-J272</x:f>
        <x:v>0</x:v>
      </x:c>
      <x:c r="N272" t="str">
        <x:v>Marie</x:v>
      </x:c>
      <x:c r="O272" t="str">
        <x:v>Commande partielle</x:v>
      </x:c>
    </x:row>
    <x:row r="273" ht="15" hidden="0" customHeight="1">
      <x:c r="A273" t="str">
        <x:v>CMD-00272</x:v>
      </x:c>
      <x:c r="B273" s="38" t="n">
        <x:v>46100</x:v>
      </x:c>
      <x:c r="C273" t="str">
        <x:v>FOU-0023</x:v>
      </x:c>
      <x:c r="D273" t="str">
        <x:v>France Concept SAS</x:v>
      </x:c>
      <x:c r="E273" t="str">
        <x:v>Marketing</x:v>
      </x:c>
      <x:c r="F273" s="40" t="n">
        <x:v>12510.46</x:v>
      </x:c>
      <x:c r="G273" s="40" t="n">
        <x:v>20</x:v>
      </x:c>
      <x:c r="H273" s="40" t="n">
        <x:v>15012.55</x:v>
      </x:c>
      <x:c r="I273" t="str">
        <x:v>En cours</x:v>
      </x:c>
      <x:c r="J273" s="38" t="n">
        <x:v>46110</x:v>
      </x:c>
      <x:c r="K273" s="38" t="n">
        <x:v>46115</x:v>
      </x:c>
      <x:c r="L273" s="60" t="n">
        <x:f>K273-B273</x:f>
        <x:v>15</x:v>
      </x:c>
      <x:c r="M273" s="60" t="n">
        <x:f>K273-J273</x:f>
        <x:v>5</x:v>
      </x:c>
      <x:c r="N273" t="str">
        <x:v>Laura</x:v>
      </x:c>
      <x:c r="O273" t="str">
        <x:v>Livraison conforme</x:v>
      </x:c>
    </x:row>
    <x:row r="274" ht="15" hidden="0" customHeight="1">
      <x:c r="A274" t="str">
        <x:v>CMD-00273</x:v>
      </x:c>
      <x:c r="B274" s="38" t="n">
        <x:v>46192</x:v>
      </x:c>
      <x:c r="C274" t="str">
        <x:v>FOU-0124</x:v>
      </x:c>
      <x:c r="D274" t="str">
        <x:v>Technic Concept SARL</x:v>
      </x:c>
      <x:c r="E274" t="str">
        <x:v>Maintenance</x:v>
      </x:c>
      <x:c r="F274" s="40" t="n">
        <x:v>8178.92</x:v>
      </x:c>
      <x:c r="G274" s="40" t="n">
        <x:v>20</x:v>
      </x:c>
      <x:c r="H274" s="40" t="n">
        <x:v>9814.7</x:v>
      </x:c>
      <x:c r="I274" t="str">
        <x:v>En cours</x:v>
      </x:c>
      <x:c r="J274" s="38" t="n">
        <x:v>46197</x:v>
      </x:c>
      <x:c r="K274" s="38" t="n">
        <x:v>46197</x:v>
      </x:c>
      <x:c r="L274" s="60" t="n">
        <x:f>K274-B274</x:f>
        <x:v>5</x:v>
      </x:c>
      <x:c r="M274" s="60" t="n">
        <x:f>K274-J274</x:f>
        <x:v>0</x:v>
      </x:c>
      <x:c r="N274" t="str">
        <x:v>Camille</x:v>
      </x:c>
      <x:c r="O274" t="str">
        <x:v>Livraison conforme</x:v>
      </x:c>
    </x:row>
    <x:row r="275" ht="15" hidden="0" customHeight="1">
      <x:c r="A275" t="str">
        <x:v>CMD-00274</x:v>
      </x:c>
      <x:c r="B275" s="38" t="n">
        <x:v>46030</x:v>
      </x:c>
      <x:c r="C275" t="str">
        <x:v>FOU-0112</x:v>
      </x:c>
      <x:c r="D275" t="str">
        <x:v>Logistique Market SAS</x:v>
      </x:c>
      <x:c r="E275" t="str">
        <x:v>Informatique</x:v>
      </x:c>
      <x:c r="F275" s="40" t="n">
        <x:v>2529.49</x:v>
      </x:c>
      <x:c r="G275" s="40" t="n">
        <x:v>20</x:v>
      </x:c>
      <x:c r="H275" s="40" t="n">
        <x:v>3035.39</x:v>
      </x:c>
      <x:c r="I275" t="str">
        <x:v>En retard</x:v>
      </x:c>
      <x:c r="J275" s="38" t="n">
        <x:v>46037</x:v>
      </x:c>
      <x:c r="K275" s="38" t="n">
        <x:v>46040</x:v>
      </x:c>
      <x:c r="L275" s="60" t="n">
        <x:f>K275-B275</x:f>
        <x:v>10</x:v>
      </x:c>
      <x:c r="M275" s="60" t="n">
        <x:f>K275-J275</x:f>
        <x:v>3</x:v>
      </x:c>
      <x:c r="N275" t="str">
        <x:v>Antoine</x:v>
      </x:c>
      <x:c r="O275" t="str">
        <x:v>Réclamation en cours</x:v>
      </x:c>
    </x:row>
    <x:row r="276" ht="15" hidden="0" customHeight="1">
      <x:c r="A276" t="str">
        <x:v>CMD-00275</x:v>
      </x:c>
      <x:c r="B276" s="38" t="n">
        <x:v>46144</x:v>
      </x:c>
      <x:c r="C276" t="str">
        <x:v>FOU-0171</x:v>
      </x:c>
      <x:c r="D276" t="str">
        <x:v>Expert Services Groupe</x:v>
      </x:c>
      <x:c r="E276" t="str">
        <x:v>Emballage</x:v>
      </x:c>
      <x:c r="F276" s="40" t="n">
        <x:v>14279.83</x:v>
      </x:c>
      <x:c r="G276" s="40" t="n">
        <x:v>20</x:v>
      </x:c>
      <x:c r="H276" s="40" t="n">
        <x:v>17135.8</x:v>
      </x:c>
      <x:c r="I276" t="str">
        <x:v>Annulée</x:v>
      </x:c>
      <x:c r="J276" s="38" t="n">
        <x:v>46147</x:v>
      </x:c>
      <x:c r="K276" s="38" t="n">
        <x:v>46147</x:v>
      </x:c>
      <x:c r="L276" s="60" t="n">
        <x:f>K276-B276</x:f>
        <x:v>3</x:v>
      </x:c>
      <x:c r="M276" s="60" t="n">
        <x:f>K276-J276</x:f>
        <x:v>0</x:v>
      </x:c>
      <x:c r="N276" t="str">
        <x:v>Camille</x:v>
      </x:c>
      <x:c r="O276" t="str">
        <x:v>Réclamation en cours</x:v>
      </x:c>
    </x:row>
    <x:row r="277" ht="15" hidden="0" customHeight="1">
      <x:c r="A277" t="str">
        <x:v>CMD-00276</x:v>
      </x:c>
      <x:c r="B277" s="38" t="n">
        <x:v>46170</x:v>
      </x:c>
      <x:c r="C277" t="str">
        <x:v>FOU-0058</x:v>
      </x:c>
      <x:c r="D277" t="str">
        <x:v>Global Industries SAS</x:v>
      </x:c>
      <x:c r="E277" t="str">
        <x:v>Alimentation</x:v>
      </x:c>
      <x:c r="F277" s="40" t="n">
        <x:v>11530.11</x:v>
      </x:c>
      <x:c r="G277" s="40" t="n">
        <x:v>20</x:v>
      </x:c>
      <x:c r="H277" s="40" t="n">
        <x:v>13836.13</x:v>
      </x:c>
      <x:c r="I277" t="str">
        <x:v>Annulée</x:v>
      </x:c>
      <x:c r="J277" s="38" t="n">
        <x:v>46173</x:v>
      </x:c>
      <x:c r="K277" s="38" t="n">
        <x:v>46175</x:v>
      </x:c>
      <x:c r="L277" s="60" t="n">
        <x:f>K277-B277</x:f>
        <x:v>5</x:v>
      </x:c>
      <x:c r="M277" s="60" t="n">
        <x:f>K277-J277</x:f>
        <x:v>2</x:v>
      </x:c>
      <x:c r="N277" t="str">
        <x:v>Manon</x:v>
      </x:c>
      <x:c r="O277" t="str">
        <x:v>RAS</x:v>
      </x:c>
    </x:row>
    <x:row r="278" ht="15" hidden="0" customHeight="1">
      <x:c r="A278" t="str">
        <x:v>CMD-00277</x:v>
      </x:c>
      <x:c r="B278" s="38" t="n">
        <x:v>46082</x:v>
      </x:c>
      <x:c r="C278" t="str">
        <x:v>FOU-0112</x:v>
      </x:c>
      <x:c r="D278" t="str">
        <x:v>Logistique Market SAS</x:v>
      </x:c>
      <x:c r="E278" t="str">
        <x:v>Informatique</x:v>
      </x:c>
      <x:c r="F278" s="40" t="n">
        <x:v>3469.73</x:v>
      </x:c>
      <x:c r="G278" s="40" t="n">
        <x:v>20</x:v>
      </x:c>
      <x:c r="H278" s="40" t="n">
        <x:v>4163.68</x:v>
      </x:c>
      <x:c r="I278" t="str">
        <x:v>Livrée</x:v>
      </x:c>
      <x:c r="J278" s="38" t="n">
        <x:v>46085</x:v>
      </x:c>
      <x:c r="K278" s="38" t="n">
        <x:v>46086</x:v>
      </x:c>
      <x:c r="L278" s="60" t="n">
        <x:f>K278-B278</x:f>
        <x:v>4</x:v>
      </x:c>
      <x:c r="M278" s="60" t="n">
        <x:f>K278-J278</x:f>
        <x:v>1</x:v>
      </x:c>
      <x:c r="N278" t="str">
        <x:v>Lucas</x:v>
      </x:c>
      <x:c r="O278" t="str">
        <x:v>Livraison conforme</x:v>
      </x:c>
    </x:row>
    <x:row r="279" ht="15" hidden="0" customHeight="1">
      <x:c r="A279" t="str">
        <x:v>CMD-00278</x:v>
      </x:c>
      <x:c r="B279" s="38" t="n">
        <x:v>46174</x:v>
      </x:c>
      <x:c r="C279" t="str">
        <x:v>FOU-0088</x:v>
      </x:c>
      <x:c r="D279" t="str">
        <x:v>Expert Distribution SAS</x:v>
      </x:c>
      <x:c r="E279" t="str">
        <x:v>Emballage</x:v>
      </x:c>
      <x:c r="F279" s="40" t="n">
        <x:v>14067.58</x:v>
      </x:c>
      <x:c r="G279" s="40" t="n">
        <x:v>20</x:v>
      </x:c>
      <x:c r="H279" s="40" t="n">
        <x:v>16881.1</x:v>
      </x:c>
      <x:c r="I279" t="str">
        <x:v>En cours</x:v>
      </x:c>
      <x:c r="J279" s="38" t="n">
        <x:v>46177</x:v>
      </x:c>
      <x:c r="K279" s="38" t="n">
        <x:v>46179</x:v>
      </x:c>
      <x:c r="L279" s="60" t="n">
        <x:f>K279-B279</x:f>
        <x:v>5</x:v>
      </x:c>
      <x:c r="M279" s="60" t="n">
        <x:f>K279-J279</x:f>
        <x:v>2</x:v>
      </x:c>
      <x:c r="N279" t="str">
        <x:v>Julie</x:v>
      </x:c>
      <x:c r="O279" t="str">
        <x:v>Commande partielle</x:v>
      </x:c>
    </x:row>
    <x:row r="280" ht="15" hidden="0" customHeight="1">
      <x:c r="A280" t="str">
        <x:v>CMD-00279</x:v>
      </x:c>
      <x:c r="B280" s="38" t="n">
        <x:v>46023</x:v>
      </x:c>
      <x:c r="C280" t="str">
        <x:v>FOU-0148</x:v>
      </x:c>
      <x:c r="D280" t="str">
        <x:v>Market France SARL</x:v>
      </x:c>
      <x:c r="E280" t="str">
        <x:v>Mobilier</x:v>
      </x:c>
      <x:c r="F280" s="40" t="n">
        <x:v>4765.36</x:v>
      </x:c>
      <x:c r="G280" s="40" t="n">
        <x:v>20</x:v>
      </x:c>
      <x:c r="H280" s="40" t="n">
        <x:v>5718.43</x:v>
      </x:c>
      <x:c r="I280" t="str">
        <x:v>Annulée</x:v>
      </x:c>
      <x:c r="J280" s="38" t="n">
        <x:v>46033</x:v>
      </x:c>
      <x:c r="K280" s="38" t="n">
        <x:v>46033</x:v>
      </x:c>
      <x:c r="L280" s="60" t="n">
        <x:f>K280-B280</x:f>
        <x:v>10</x:v>
      </x:c>
      <x:c r="M280" s="60" t="n">
        <x:f>K280-J280</x:f>
        <x:v>0</x:v>
      </x:c>
      <x:c r="N280" t="str">
        <x:v>Hugo</x:v>
      </x:c>
      <x:c r="O280" t="str">
        <x:v>Réclamation en cours</x:v>
      </x:c>
    </x:row>
    <x:row r="281" ht="15" hidden="0" customHeight="1">
      <x:c r="A281" t="str">
        <x:v>CMD-00280</x:v>
      </x:c>
      <x:c r="B281" s="38" t="n">
        <x:v>46116</x:v>
      </x:c>
      <x:c r="C281" t="str">
        <x:v>FOU-0198</x:v>
      </x:c>
      <x:c r="D281" t="str">
        <x:v>Global Industries SA</x:v>
      </x:c>
      <x:c r="E281" t="str">
        <x:v>Informatique</x:v>
      </x:c>
      <x:c r="F281" s="40" t="n">
        <x:v>11993.14</x:v>
      </x:c>
      <x:c r="G281" s="40" t="n">
        <x:v>20</x:v>
      </x:c>
      <x:c r="H281" s="40" t="n">
        <x:v>14391.77</x:v>
      </x:c>
      <x:c r="I281" t="str">
        <x:v>Livrée</x:v>
      </x:c>
      <x:c r="J281" s="38" t="n">
        <x:v>46120</x:v>
      </x:c>
      <x:c r="K281" s="38" t="n">
        <x:v>46120</x:v>
      </x:c>
      <x:c r="L281" s="60" t="n">
        <x:f>K281-B281</x:f>
        <x:v>4</x:v>
      </x:c>
      <x:c r="M281" s="60" t="n">
        <x:f>K281-J281</x:f>
        <x:v>0</x:v>
      </x:c>
      <x:c r="N281" t="str">
        <x:v>Manon</x:v>
      </x:c>
      <x:c r="O281" t="str">
        <x:v>Livraison conforme</x:v>
      </x:c>
    </x:row>
    <x:row r="282" ht="15" hidden="0" customHeight="1">
      <x:c r="A282" t="str">
        <x:v>CMD-00281</x:v>
      </x:c>
      <x:c r="B282" s="38" t="n">
        <x:v>46140</x:v>
      </x:c>
      <x:c r="C282" t="str">
        <x:v>FOU-0138</x:v>
      </x:c>
      <x:c r="D282" t="str">
        <x:v>Distribution Concept Groupe</x:v>
      </x:c>
      <x:c r="E282" t="str">
        <x:v>Emballage</x:v>
      </x:c>
      <x:c r="F282" s="40" t="n">
        <x:v>4841.5</x:v>
      </x:c>
      <x:c r="G282" s="40" t="n">
        <x:v>20</x:v>
      </x:c>
      <x:c r="H282" s="40" t="n">
        <x:v>5809.8</x:v>
      </x:c>
      <x:c r="I282" t="str">
        <x:v>Annulée</x:v>
      </x:c>
      <x:c r="J282" s="38" t="n">
        <x:v>46146</x:v>
      </x:c>
      <x:c r="K282" s="38" t="n">
        <x:v>46146</x:v>
      </x:c>
      <x:c r="L282" s="60" t="n">
        <x:f>K282-B282</x:f>
        <x:v>6</x:v>
      </x:c>
      <x:c r="M282" s="60" t="n">
        <x:f>K282-J282</x:f>
        <x:v>0</x:v>
      </x:c>
      <x:c r="N282" t="str">
        <x:v>Laura</x:v>
      </x:c>
      <x:c r="O282" t="str">
        <x:v>Contrôle qualité OK</x:v>
      </x:c>
    </x:row>
    <x:row r="283" ht="15" hidden="0" customHeight="1">
      <x:c r="A283" t="str">
        <x:v>CMD-00282</x:v>
      </x:c>
      <x:c r="B283" s="38" t="n">
        <x:v>46095</x:v>
      </x:c>
      <x:c r="C283" t="str">
        <x:v>FOU-0154</x:v>
      </x:c>
      <x:c r="D283" t="str">
        <x:v>Distribution Industries Groupe</x:v>
      </x:c>
      <x:c r="E283" t="str">
        <x:v>Mobilier</x:v>
      </x:c>
      <x:c r="F283" s="40" t="n">
        <x:v>2316.18</x:v>
      </x:c>
      <x:c r="G283" s="40" t="n">
        <x:v>20</x:v>
      </x:c>
      <x:c r="H283" s="40" t="n">
        <x:v>2779.42</x:v>
      </x:c>
      <x:c r="I283" t="str">
        <x:v>En retard</x:v>
      </x:c>
      <x:c r="J283" s="38" t="n">
        <x:v>46097</x:v>
      </x:c>
      <x:c r="K283" s="38" t="n">
        <x:v>46099</x:v>
      </x:c>
      <x:c r="L283" s="60" t="n">
        <x:f>K283-B283</x:f>
        <x:v>4</x:v>
      </x:c>
      <x:c r="M283" s="60" t="n">
        <x:f>K283-J283</x:f>
        <x:v>2</x:v>
      </x:c>
      <x:c r="N283" t="str">
        <x:v>Lucas</x:v>
      </x:c>
      <x:c r="O283" t="str">
        <x:v>Réclamation en cours</x:v>
      </x:c>
    </x:row>
    <x:row r="284" ht="15" hidden="0" customHeight="1">
      <x:c r="A284" t="str">
        <x:v>CMD-00283</x:v>
      </x:c>
      <x:c r="B284" s="38" t="n">
        <x:v>46169</x:v>
      </x:c>
      <x:c r="C284" t="str">
        <x:v>FOU-0181</x:v>
      </x:c>
      <x:c r="D284" t="str">
        <x:v>Technic Pro SA</x:v>
      </x:c>
      <x:c r="E284" t="str">
        <x:v>Électronique</x:v>
      </x:c>
      <x:c r="F284" s="40" t="n">
        <x:v>7252.5</x:v>
      </x:c>
      <x:c r="G284" s="40" t="n">
        <x:v>20</x:v>
      </x:c>
      <x:c r="H284" s="40" t="n">
        <x:v>8703</x:v>
      </x:c>
      <x:c r="I284" t="str">
        <x:v>En retard</x:v>
      </x:c>
      <x:c r="J284" s="38" t="n">
        <x:v>46174</x:v>
      </x:c>
      <x:c r="K284" s="38" t="n">
        <x:v>46179</x:v>
      </x:c>
      <x:c r="L284" s="60" t="n">
        <x:f>K284-B284</x:f>
        <x:v>10</x:v>
      </x:c>
      <x:c r="M284" s="60" t="n">
        <x:f>K284-J284</x:f>
        <x:v>5</x:v>
      </x:c>
      <x:c r="N284" t="str">
        <x:v>Manon</x:v>
      </x:c>
      <x:c r="O284" t="str">
        <x:v>Livraison conforme</x:v>
      </x:c>
    </x:row>
    <x:row r="285" ht="15" hidden="0" customHeight="1">
      <x:c r="A285" t="str">
        <x:v>CMD-00284</x:v>
      </x:c>
      <x:c r="B285" s="38" t="n">
        <x:v>46062</x:v>
      </x:c>
      <x:c r="C285" t="str">
        <x:v>FOU-0086</x:v>
      </x:c>
      <x:c r="D285" t="str">
        <x:v>Plus France SAS</x:v>
      </x:c>
      <x:c r="E285" t="str">
        <x:v>Marketing</x:v>
      </x:c>
      <x:c r="F285" s="40" t="n">
        <x:v>12444.09</x:v>
      </x:c>
      <x:c r="G285" s="40" t="n">
        <x:v>20</x:v>
      </x:c>
      <x:c r="H285" s="40" t="n">
        <x:v>14932.91</x:v>
      </x:c>
      <x:c r="I285" t="str">
        <x:v>Livrée</x:v>
      </x:c>
      <x:c r="J285" s="38" t="n">
        <x:v>46067</x:v>
      </x:c>
      <x:c r="K285" s="38" t="n">
        <x:v>46067</x:v>
      </x:c>
      <x:c r="L285" s="60" t="n">
        <x:f>K285-B285</x:f>
        <x:v>5</x:v>
      </x:c>
      <x:c r="M285" s="60" t="n">
        <x:f>K285-J285</x:f>
        <x:v>0</x:v>
      </x:c>
      <x:c r="N285" t="str">
        <x:v>Thomas</x:v>
      </x:c>
      <x:c r="O285" t="str">
        <x:v>Commande partielle</x:v>
      </x:c>
    </x:row>
    <x:row r="286" ht="15" hidden="0" customHeight="1">
      <x:c r="A286" t="str">
        <x:v>CMD-00285</x:v>
      </x:c>
      <x:c r="B286" s="38" t="n">
        <x:v>46123</x:v>
      </x:c>
      <x:c r="C286" t="str">
        <x:v>FOU-0187</x:v>
      </x:c>
      <x:c r="D286" t="str">
        <x:v>Logistique Industries Groupe</x:v>
      </x:c>
      <x:c r="E286" t="str">
        <x:v>Informatique</x:v>
      </x:c>
      <x:c r="F286" s="40" t="n">
        <x:v>4591.66</x:v>
      </x:c>
      <x:c r="G286" s="40" t="n">
        <x:v>20</x:v>
      </x:c>
      <x:c r="H286" s="40" t="n">
        <x:v>5509.99</x:v>
      </x:c>
      <x:c r="I286" t="str">
        <x:v>Annulée</x:v>
      </x:c>
      <x:c r="J286" s="38" t="n">
        <x:v>46127</x:v>
      </x:c>
      <x:c r="K286" s="38" t="n">
        <x:v>46125</x:v>
      </x:c>
      <x:c r="L286" s="60" t="n">
        <x:f>K286-B286</x:f>
        <x:v>2</x:v>
      </x:c>
      <x:c r="M286" s="60" t="n">
        <x:f>K286-J286</x:f>
        <x:v>-2</x:v>
      </x:c>
      <x:c r="N286" t="str">
        <x:v>Julie</x:v>
      </x:c>
      <x:c r="O286" t="str">
        <x:v>Commande partielle</x:v>
      </x:c>
    </x:row>
    <x:row r="287" ht="15" hidden="0" customHeight="1">
      <x:c r="A287" t="str">
        <x:v>CMD-00286</x:v>
      </x:c>
      <x:c r="B287" s="38" t="n">
        <x:v>46144</x:v>
      </x:c>
      <x:c r="C287" t="str">
        <x:v>FOU-0174</x:v>
      </x:c>
      <x:c r="D287" t="str">
        <x:v>Expert Technic SAS</x:v>
      </x:c>
      <x:c r="E287" t="str">
        <x:v>Alimentation</x:v>
      </x:c>
      <x:c r="F287" s="40" t="n">
        <x:v>14856.17</x:v>
      </x:c>
      <x:c r="G287" s="40" t="n">
        <x:v>20</x:v>
      </x:c>
      <x:c r="H287" s="40" t="n">
        <x:v>17827.4</x:v>
      </x:c>
      <x:c r="I287" t="str">
        <x:v>Livrée</x:v>
      </x:c>
      <x:c r="J287" s="38" t="n">
        <x:v>46152</x:v>
      </x:c>
      <x:c r="K287" s="38" t="n">
        <x:v>46155</x:v>
      </x:c>
      <x:c r="L287" s="60" t="n">
        <x:f>K287-B287</x:f>
        <x:v>11</x:v>
      </x:c>
      <x:c r="M287" s="60" t="n">
        <x:f>K287-J287</x:f>
        <x:v>3</x:v>
      </x:c>
      <x:c r="N287" t="str">
        <x:v>Nicolas</x:v>
      </x:c>
      <x:c r="O287" t="str">
        <x:v>Réclamation en cours</x:v>
      </x:c>
    </x:row>
    <x:row r="288" ht="15" hidden="0" customHeight="1">
      <x:c r="A288" t="str">
        <x:v>CMD-00287</x:v>
      </x:c>
      <x:c r="B288" s="38" t="n">
        <x:v>46072</x:v>
      </x:c>
      <x:c r="C288" t="str">
        <x:v>FOU-0179</x:v>
      </x:c>
      <x:c r="D288" t="str">
        <x:v>France France SA</x:v>
      </x:c>
      <x:c r="E288" t="str">
        <x:v>Mobilier</x:v>
      </x:c>
      <x:c r="F288" s="40" t="n">
        <x:v>10561.46</x:v>
      </x:c>
      <x:c r="G288" s="40" t="n">
        <x:v>20</x:v>
      </x:c>
      <x:c r="H288" s="40" t="n">
        <x:v>12673.75</x:v>
      </x:c>
      <x:c r="I288" t="str">
        <x:v>Livrée</x:v>
      </x:c>
      <x:c r="J288" s="38" t="n">
        <x:v>46082</x:v>
      </x:c>
      <x:c r="K288" s="38" t="n">
        <x:v>46085</x:v>
      </x:c>
      <x:c r="L288" s="60" t="n">
        <x:f>K288-B288</x:f>
        <x:v>13</x:v>
      </x:c>
      <x:c r="M288" s="60" t="n">
        <x:f>K288-J288</x:f>
        <x:v>3</x:v>
      </x:c>
      <x:c r="N288" t="str">
        <x:v>Marie</x:v>
      </x:c>
      <x:c r="O288" t="str">
        <x:v>Réclamation en cours</x:v>
      </x:c>
    </x:row>
    <x:row r="289" ht="15" hidden="0" customHeight="1">
      <x:c r="A289" t="str">
        <x:v>CMD-00288</x:v>
      </x:c>
      <x:c r="B289" s="38" t="n">
        <x:v>46171</x:v>
      </x:c>
      <x:c r="C289" t="str">
        <x:v>FOU-0193</x:v>
      </x:c>
      <x:c r="D289" t="str">
        <x:v>Technic Expert SARL</x:v>
      </x:c>
      <x:c r="E289" t="str">
        <x:v>Bureau</x:v>
      </x:c>
      <x:c r="F289" s="40" t="n">
        <x:v>13007.95</x:v>
      </x:c>
      <x:c r="G289" s="40" t="n">
        <x:v>20</x:v>
      </x:c>
      <x:c r="H289" s="40" t="n">
        <x:v>15609.54</x:v>
      </x:c>
      <x:c r="I289" t="str">
        <x:v>Annulée</x:v>
      </x:c>
      <x:c r="J289" s="38" t="n">
        <x:v>46173</x:v>
      </x:c>
      <x:c r="K289" s="38" t="n">
        <x:v>46174</x:v>
      </x:c>
      <x:c r="L289" s="60" t="n">
        <x:f>K289-B289</x:f>
        <x:v>3</x:v>
      </x:c>
      <x:c r="M289" s="60" t="n">
        <x:f>K289-J289</x:f>
        <x:v>1</x:v>
      </x:c>
      <x:c r="N289" t="str">
        <x:v>Thomas</x:v>
      </x:c>
      <x:c r="O289" t="str">
        <x:v>RAS</x:v>
      </x:c>
    </x:row>
    <x:row r="290" ht="15" hidden="0" customHeight="1">
      <x:c r="A290" t="str">
        <x:v>CMD-00289</x:v>
      </x:c>
      <x:c r="B290" s="38" t="n">
        <x:v>46136</x:v>
      </x:c>
      <x:c r="C290" t="str">
        <x:v>FOU-0036</x:v>
      </x:c>
      <x:c r="D290" t="str">
        <x:v>Distribution Office SAS</x:v>
      </x:c>
      <x:c r="E290" t="str">
        <x:v>Impression</x:v>
      </x:c>
      <x:c r="F290" s="40" t="n">
        <x:v>10484.94</x:v>
      </x:c>
      <x:c r="G290" s="40" t="n">
        <x:v>20</x:v>
      </x:c>
      <x:c r="H290" s="40" t="n">
        <x:v>12581.93</x:v>
      </x:c>
      <x:c r="I290" t="str">
        <x:v>En cours</x:v>
      </x:c>
      <x:c r="J290" s="38" t="n">
        <x:v>46142</x:v>
      </x:c>
      <x:c r="K290" s="38" t="n">
        <x:v>46142</x:v>
      </x:c>
      <x:c r="L290" s="60" t="n">
        <x:f>K290-B290</x:f>
        <x:v>6</x:v>
      </x:c>
      <x:c r="M290" s="60" t="n">
        <x:f>K290-J290</x:f>
        <x:v>0</x:v>
      </x:c>
      <x:c r="N290" t="str">
        <x:v>Élodie</x:v>
      </x:c>
      <x:c r="O290" t="str">
        <x:v>Contrôle qualité OK</x:v>
      </x:c>
    </x:row>
    <x:row r="291" ht="15" hidden="0" customHeight="1">
      <x:c r="A291" t="str">
        <x:v>CMD-00290</x:v>
      </x:c>
      <x:c r="B291" s="38" t="n">
        <x:v>46189</x:v>
      </x:c>
      <x:c r="C291" t="str">
        <x:v>FOU-0189</x:v>
      </x:c>
      <x:c r="D291" t="str">
        <x:v>Global Distribution SA</x:v>
      </x:c>
      <x:c r="E291" t="str">
        <x:v>Mobilier</x:v>
      </x:c>
      <x:c r="F291" s="40" t="n">
        <x:v>285.62</x:v>
      </x:c>
      <x:c r="G291" s="40" t="n">
        <x:v>20</x:v>
      </x:c>
      <x:c r="H291" s="40" t="n">
        <x:v>342.74</x:v>
      </x:c>
      <x:c r="I291" t="str">
        <x:v>Annulée</x:v>
      </x:c>
      <x:c r="J291" s="38" t="n">
        <x:v>46192</x:v>
      </x:c>
      <x:c r="K291" s="38" t="n">
        <x:v>46192</x:v>
      </x:c>
      <x:c r="L291" s="60" t="n">
        <x:f>K291-B291</x:f>
        <x:v>3</x:v>
      </x:c>
      <x:c r="M291" s="60" t="n">
        <x:f>K291-J291</x:f>
        <x:v>0</x:v>
      </x:c>
      <x:c r="N291" t="str">
        <x:v>Hugo</x:v>
      </x:c>
      <x:c r="O291" t="str">
        <x:v>Contrôle qualité OK</x:v>
      </x:c>
    </x:row>
    <x:row r="292" ht="15" hidden="0" customHeight="1">
      <x:c r="A292" t="str">
        <x:v>CMD-00291</x:v>
      </x:c>
      <x:c r="B292" s="38" t="n">
        <x:v>46047</x:v>
      </x:c>
      <x:c r="C292" t="str">
        <x:v>FOU-0015</x:v>
      </x:c>
      <x:c r="D292" t="str">
        <x:v>Global Services SA</x:v>
      </x:c>
      <x:c r="E292" t="str">
        <x:v>Emballage</x:v>
      </x:c>
      <x:c r="F292" s="40" t="n">
        <x:v>5430.42</x:v>
      </x:c>
      <x:c r="G292" s="40" t="n">
        <x:v>20</x:v>
      </x:c>
      <x:c r="H292" s="40" t="n">
        <x:v>6516.5</x:v>
      </x:c>
      <x:c r="I292" t="str">
        <x:v>Livrée</x:v>
      </x:c>
      <x:c r="J292" s="38" t="n">
        <x:v>46056</x:v>
      </x:c>
      <x:c r="K292" s="38" t="n">
        <x:v>46056</x:v>
      </x:c>
      <x:c r="L292" s="60" t="n">
        <x:f>K292-B292</x:f>
        <x:v>9</x:v>
      </x:c>
      <x:c r="M292" s="60" t="n">
        <x:f>K292-J292</x:f>
        <x:v>0</x:v>
      </x:c>
      <x:c r="N292" t="str">
        <x:v>Lucas</x:v>
      </x:c>
      <x:c r="O292" t="str">
        <x:v>RAS</x:v>
      </x:c>
    </x:row>
    <x:row r="293" ht="15" hidden="0" customHeight="1">
      <x:c r="A293" t="str">
        <x:v>CMD-00292</x:v>
      </x:c>
      <x:c r="B293" s="38" t="n">
        <x:v>46109</x:v>
      </x:c>
      <x:c r="C293" t="str">
        <x:v>FOU-0167</x:v>
      </x:c>
      <x:c r="D293" t="str">
        <x:v>Direct Services SAS</x:v>
      </x:c>
      <x:c r="E293" t="str">
        <x:v>Maintenance</x:v>
      </x:c>
      <x:c r="F293" s="40" t="n">
        <x:v>8961.88</x:v>
      </x:c>
      <x:c r="G293" s="40" t="n">
        <x:v>20</x:v>
      </x:c>
      <x:c r="H293" s="40" t="n">
        <x:v>10754.26</x:v>
      </x:c>
      <x:c r="I293" t="str">
        <x:v>En cours</x:v>
      </x:c>
      <x:c r="J293" s="38" t="n">
        <x:v>46113</x:v>
      </x:c>
      <x:c r="K293" s="38" t="n">
        <x:v>46116</x:v>
      </x:c>
      <x:c r="L293" s="60" t="n">
        <x:f>K293-B293</x:f>
        <x:v>7</x:v>
      </x:c>
      <x:c r="M293" s="60" t="n">
        <x:f>K293-J293</x:f>
        <x:v>3</x:v>
      </x:c>
      <x:c r="N293" t="str">
        <x:v>Sophie</x:v>
      </x:c>
      <x:c r="O293" t="str">
        <x:v>Livraison conforme</x:v>
      </x:c>
    </x:row>
    <x:row r="294" ht="15" hidden="0" customHeight="1">
      <x:c r="A294" t="str">
        <x:v>CMD-00293</x:v>
      </x:c>
      <x:c r="B294" s="38" t="n">
        <x:v>46124</x:v>
      </x:c>
      <x:c r="C294" t="str">
        <x:v>FOU-0062</x:v>
      </x:c>
      <x:c r="D294" t="str">
        <x:v>Direct Plus SARL</x:v>
      </x:c>
      <x:c r="E294" t="str">
        <x:v>Nettoyage</x:v>
      </x:c>
      <x:c r="F294" s="40" t="n">
        <x:v>7406.09</x:v>
      </x:c>
      <x:c r="G294" s="40" t="n">
        <x:v>20</x:v>
      </x:c>
      <x:c r="H294" s="40" t="n">
        <x:v>8887.31</x:v>
      </x:c>
      <x:c r="I294" t="str">
        <x:v>Livrée</x:v>
      </x:c>
      <x:c r="J294" s="38" t="n">
        <x:v>46128</x:v>
      </x:c>
      <x:c r="K294" s="38" t="n">
        <x:v>46131</x:v>
      </x:c>
      <x:c r="L294" s="60" t="n">
        <x:f>K294-B294</x:f>
        <x:v>7</x:v>
      </x:c>
      <x:c r="M294" s="60" t="n">
        <x:f>K294-J294</x:f>
        <x:v>3</x:v>
      </x:c>
      <x:c r="N294" t="str">
        <x:v>Laura</x:v>
      </x:c>
      <x:c r="O294" t="str">
        <x:v>Commande partielle</x:v>
      </x:c>
    </x:row>
    <x:row r="295" ht="15" hidden="0" customHeight="1">
      <x:c r="A295" t="str">
        <x:v>CMD-00294</x:v>
      </x:c>
      <x:c r="B295" s="38" t="n">
        <x:v>46184</x:v>
      </x:c>
      <x:c r="C295" t="str">
        <x:v>FOU-0071</x:v>
      </x:c>
      <x:c r="D295" t="str">
        <x:v>Plus Technic Groupe</x:v>
      </x:c>
      <x:c r="E295" t="str">
        <x:v>Alimentation</x:v>
      </x:c>
      <x:c r="F295" s="40" t="n">
        <x:v>9849.95</x:v>
      </x:c>
      <x:c r="G295" s="40" t="n">
        <x:v>20</x:v>
      </x:c>
      <x:c r="H295" s="40" t="n">
        <x:v>11819.94</x:v>
      </x:c>
      <x:c r="I295" t="str">
        <x:v>Livrée</x:v>
      </x:c>
      <x:c r="J295" s="38" t="n">
        <x:v>46191</x:v>
      </x:c>
      <x:c r="K295" s="38" t="n">
        <x:v>46189</x:v>
      </x:c>
      <x:c r="L295" s="60" t="n">
        <x:f>K295-B295</x:f>
        <x:v>5</x:v>
      </x:c>
      <x:c r="M295" s="60" t="n">
        <x:f>K295-J295</x:f>
        <x:v>-2</x:v>
      </x:c>
      <x:c r="N295" t="str">
        <x:v>Lucas</x:v>
      </x:c>
      <x:c r="O295" t="str">
        <x:v>Livraison conforme</x:v>
      </x:c>
    </x:row>
    <x:row r="296" ht="15" hidden="0" customHeight="1">
      <x:c r="A296" t="str">
        <x:v>CMD-00295</x:v>
      </x:c>
      <x:c r="B296" s="38" t="n">
        <x:v>46148</x:v>
      </x:c>
      <x:c r="C296" t="str">
        <x:v>FOU-0032</x:v>
      </x:c>
      <x:c r="D296" t="str">
        <x:v>Distribution Plus SA</x:v>
      </x:c>
      <x:c r="E296" t="str">
        <x:v>Marketing</x:v>
      </x:c>
      <x:c r="F296" s="40" t="n">
        <x:v>9674.93</x:v>
      </x:c>
      <x:c r="G296" s="40" t="n">
        <x:v>20</x:v>
      </x:c>
      <x:c r="H296" s="40" t="n">
        <x:v>11609.92</x:v>
      </x:c>
      <x:c r="I296" t="str">
        <x:v>Livrée</x:v>
      </x:c>
      <x:c r="J296" s="38" t="n">
        <x:v>46158</x:v>
      </x:c>
      <x:c r="K296" s="38" t="n">
        <x:v>46158</x:v>
      </x:c>
      <x:c r="L296" s="60" t="n">
        <x:f>K296-B296</x:f>
        <x:v>10</x:v>
      </x:c>
      <x:c r="M296" s="60" t="n">
        <x:f>K296-J296</x:f>
        <x:v>0</x:v>
      </x:c>
      <x:c r="N296" t="str">
        <x:v>Maxime</x:v>
      </x:c>
      <x:c r="O296" t="str">
        <x:v>Réclamation en cours</x:v>
      </x:c>
    </x:row>
    <x:row r="297" ht="15" hidden="0" customHeight="1">
      <x:c r="A297" t="str">
        <x:v>CMD-00296</x:v>
      </x:c>
      <x:c r="B297" s="38" t="n">
        <x:v>46047</x:v>
      </x:c>
      <x:c r="C297" t="str">
        <x:v>FOU-0178</x:v>
      </x:c>
      <x:c r="D297" t="str">
        <x:v>Market Direct Groupe</x:v>
      </x:c>
      <x:c r="E297" t="str">
        <x:v>Nettoyage</x:v>
      </x:c>
      <x:c r="F297" s="40" t="n">
        <x:v>11946</x:v>
      </x:c>
      <x:c r="G297" s="40" t="n">
        <x:v>20</x:v>
      </x:c>
      <x:c r="H297" s="40" t="n">
        <x:v>14335.2</x:v>
      </x:c>
      <x:c r="I297" t="str">
        <x:v>Annulée</x:v>
      </x:c>
      <x:c r="J297" s="38" t="n">
        <x:v>46051</x:v>
      </x:c>
      <x:c r="K297" s="38" t="n">
        <x:v>46054</x:v>
      </x:c>
      <x:c r="L297" s="60" t="n">
        <x:f>K297-B297</x:f>
        <x:v>7</x:v>
      </x:c>
      <x:c r="M297" s="60" t="n">
        <x:f>K297-J297</x:f>
        <x:v>3</x:v>
      </x:c>
      <x:c r="N297" t="str">
        <x:v>Hugo</x:v>
      </x:c>
      <x:c r="O297" t="str">
        <x:v>Réclamation en cours</x:v>
      </x:c>
    </x:row>
    <x:row r="298" ht="15" hidden="0" customHeight="1">
      <x:c r="A298" t="str">
        <x:v>CMD-00297</x:v>
      </x:c>
      <x:c r="B298" s="38" t="n">
        <x:v>46055</x:v>
      </x:c>
      <x:c r="C298" t="str">
        <x:v>FOU-0147</x:v>
      </x:c>
      <x:c r="D298" t="str">
        <x:v>Pro Industries SARL</x:v>
      </x:c>
      <x:c r="E298" t="str">
        <x:v>Maintenance</x:v>
      </x:c>
      <x:c r="F298" s="40" t="n">
        <x:v>1626.7</x:v>
      </x:c>
      <x:c r="G298" s="40" t="n">
        <x:v>20</x:v>
      </x:c>
      <x:c r="H298" s="40" t="n">
        <x:v>1952.04</x:v>
      </x:c>
      <x:c r="I298" t="str">
        <x:v>Annulée</x:v>
      </x:c>
      <x:c r="J298" s="38" t="n">
        <x:v>46058</x:v>
      </x:c>
      <x:c r="K298" s="38" t="n">
        <x:v>46058</x:v>
      </x:c>
      <x:c r="L298" s="60" t="n">
        <x:f>K298-B298</x:f>
        <x:v>3</x:v>
      </x:c>
      <x:c r="M298" s="60" t="n">
        <x:f>K298-J298</x:f>
        <x:v>0</x:v>
      </x:c>
      <x:c r="N298" t="str">
        <x:v>Julien</x:v>
      </x:c>
      <x:c r="O298" t="str">
        <x:v>Commande partielle</x:v>
      </x:c>
    </x:row>
    <x:row r="299" ht="15" hidden="0" customHeight="1">
      <x:c r="A299" t="str">
        <x:v>CMD-00298</x:v>
      </x:c>
      <x:c r="B299" s="38" t="n">
        <x:v>46160</x:v>
      </x:c>
      <x:c r="C299" t="str">
        <x:v>FOU-0143</x:v>
      </x:c>
      <x:c r="D299" t="str">
        <x:v>Expert Services SA</x:v>
      </x:c>
      <x:c r="E299" t="str">
        <x:v>Alimentation</x:v>
      </x:c>
      <x:c r="F299" s="40" t="n">
        <x:v>11784.6</x:v>
      </x:c>
      <x:c r="G299" s="40" t="n">
        <x:v>20</x:v>
      </x:c>
      <x:c r="H299" s="40" t="n">
        <x:v>14141.52</x:v>
      </x:c>
      <x:c r="I299" t="str">
        <x:v>Livrée</x:v>
      </x:c>
      <x:c r="J299" s="38" t="n">
        <x:v>46170</x:v>
      </x:c>
      <x:c r="K299" s="38" t="n">
        <x:v>46175</x:v>
      </x:c>
      <x:c r="L299" s="60" t="n">
        <x:f>K299-B299</x:f>
        <x:v>15</x:v>
      </x:c>
      <x:c r="M299" s="60" t="n">
        <x:f>K299-J299</x:f>
        <x:v>5</x:v>
      </x:c>
      <x:c r="N299" t="str">
        <x:v>Lucas</x:v>
      </x:c>
      <x:c r="O299" t="str">
        <x:v>Contrôle qualité OK</x:v>
      </x:c>
    </x:row>
    <x:row r="300" ht="15" hidden="0" customHeight="1">
      <x:c r="A300" t="str">
        <x:v>CMD-00299</x:v>
      </x:c>
      <x:c r="B300" s="38" t="n">
        <x:v>46053</x:v>
      </x:c>
      <x:c r="C300" t="str">
        <x:v>FOU-0169</x:v>
      </x:c>
      <x:c r="D300" t="str">
        <x:v>Technic France SAS</x:v>
      </x:c>
      <x:c r="E300" t="str">
        <x:v>Nettoyage</x:v>
      </x:c>
      <x:c r="F300" s="40" t="n">
        <x:v>2832.86</x:v>
      </x:c>
      <x:c r="G300" s="40" t="n">
        <x:v>20</x:v>
      </x:c>
      <x:c r="H300" s="40" t="n">
        <x:v>3399.43</x:v>
      </x:c>
      <x:c r="I300" t="str">
        <x:v>Annulée</x:v>
      </x:c>
      <x:c r="J300" s="38" t="n">
        <x:v>46057</x:v>
      </x:c>
      <x:c r="K300" s="38" t="n">
        <x:v>46055</x:v>
      </x:c>
      <x:c r="L300" s="60" t="n">
        <x:f>K300-B300</x:f>
        <x:v>2</x:v>
      </x:c>
      <x:c r="M300" s="60" t="n">
        <x:f>K300-J300</x:f>
        <x:v>-2</x:v>
      </x:c>
      <x:c r="N300" t="str">
        <x:v>Julie</x:v>
      </x:c>
      <x:c r="O300" t="str">
        <x:v>Livraison conforme</x:v>
      </x:c>
    </x:row>
    <x:row r="301" ht="15" hidden="0" customHeight="1">
      <x:c r="A301" t="str">
        <x:v>CMD-00300</x:v>
      </x:c>
      <x:c r="B301" s="38" t="n">
        <x:v>46055</x:v>
      </x:c>
      <x:c r="C301" t="str">
        <x:v>FOU-0011</x:v>
      </x:c>
      <x:c r="D301" t="str">
        <x:v>Concept Expert SARL</x:v>
      </x:c>
      <x:c r="E301" t="str">
        <x:v>Bureau</x:v>
      </x:c>
      <x:c r="F301" s="40" t="n">
        <x:v>8689.95</x:v>
      </x:c>
      <x:c r="G301" s="40" t="n">
        <x:v>20</x:v>
      </x:c>
      <x:c r="H301" s="40" t="n">
        <x:v>10427.94</x:v>
      </x:c>
      <x:c r="I301" t="str">
        <x:v>En retard</x:v>
      </x:c>
      <x:c r="J301" s="38" t="n">
        <x:v>46059</x:v>
      </x:c>
      <x:c r="K301" s="38" t="n">
        <x:v>46058</x:v>
      </x:c>
      <x:c r="L301" s="60" t="n">
        <x:f>K301-B301</x:f>
        <x:v>3</x:v>
      </x:c>
      <x:c r="M301" s="60" t="n">
        <x:f>K301-J301</x:f>
        <x:v>-1</x:v>
      </x:c>
      <x:c r="N301" t="str">
        <x:v>Sophie</x:v>
      </x:c>
      <x:c r="O301" t="str">
        <x:v>Livraison conforme</x:v>
      </x:c>
    </x:row>
    <x:row r="302" ht="15" hidden="0" customHeight="1">
      <x:c r="A302" t="str">
        <x:v>CMD-00301</x:v>
      </x:c>
      <x:c r="B302" s="38" t="n">
        <x:v>46152</x:v>
      </x:c>
      <x:c r="C302" t="str">
        <x:v>FOU-0032</x:v>
      </x:c>
      <x:c r="D302" t="str">
        <x:v>Distribution Plus SA</x:v>
      </x:c>
      <x:c r="E302" t="str">
        <x:v>Marketing</x:v>
      </x:c>
      <x:c r="F302" s="40" t="n">
        <x:v>4583.88</x:v>
      </x:c>
      <x:c r="G302" s="40" t="n">
        <x:v>20</x:v>
      </x:c>
      <x:c r="H302" s="40" t="n">
        <x:v>5500.66</x:v>
      </x:c>
      <x:c r="I302" t="str">
        <x:v>Annulée</x:v>
      </x:c>
      <x:c r="J302" s="38" t="n">
        <x:v>46162</x:v>
      </x:c>
      <x:c r="K302" s="38" t="n">
        <x:v>46162</x:v>
      </x:c>
      <x:c r="L302" s="60" t="n">
        <x:f>K302-B302</x:f>
        <x:v>10</x:v>
      </x:c>
      <x:c r="M302" s="60" t="n">
        <x:f>K302-J302</x:f>
        <x:v>0</x:v>
      </x:c>
      <x:c r="N302" t="str">
        <x:v>Julien</x:v>
      </x:c>
      <x:c r="O302" t="str">
        <x:v>Contrôle qualité OK</x:v>
      </x:c>
    </x:row>
    <x:row r="303" ht="15" hidden="0" customHeight="1">
      <x:c r="A303" t="str">
        <x:v>CMD-00302</x:v>
      </x:c>
      <x:c r="B303" s="38" t="n">
        <x:v>46034</x:v>
      </x:c>
      <x:c r="C303" t="str">
        <x:v>FOU-0077</x:v>
      </x:c>
      <x:c r="D303" t="str">
        <x:v>Pro Global SARL</x:v>
      </x:c>
      <x:c r="E303" t="str">
        <x:v>Alimentation</x:v>
      </x:c>
      <x:c r="F303" s="40" t="n">
        <x:v>14201.29</x:v>
      </x:c>
      <x:c r="G303" s="40" t="n">
        <x:v>20</x:v>
      </x:c>
      <x:c r="H303" s="40" t="n">
        <x:v>17041.55</x:v>
      </x:c>
      <x:c r="I303" t="str">
        <x:v>Annulée</x:v>
      </x:c>
      <x:c r="J303" s="38" t="n">
        <x:v>46044</x:v>
      </x:c>
      <x:c r="K303" s="38" t="n">
        <x:v>46045</x:v>
      </x:c>
      <x:c r="L303" s="60" t="n">
        <x:f>K303-B303</x:f>
        <x:v>11</x:v>
      </x:c>
      <x:c r="M303" s="60" t="n">
        <x:f>K303-J303</x:f>
        <x:v>1</x:v>
      </x:c>
      <x:c r="N303" t="str">
        <x:v>Marie</x:v>
      </x:c>
      <x:c r="O303" t="str">
        <x:v>RAS</x:v>
      </x:c>
    </x:row>
    <x:row r="304" ht="15" hidden="0" customHeight="1">
      <x:c r="A304" t="str">
        <x:v>CMD-00303</x:v>
      </x:c>
      <x:c r="B304" s="38" t="n">
        <x:v>46103</x:v>
      </x:c>
      <x:c r="C304" t="str">
        <x:v>FOU-0126</x:v>
      </x:c>
      <x:c r="D304" t="str">
        <x:v>Market France SARL</x:v>
      </x:c>
      <x:c r="E304" t="str">
        <x:v>Maintenance</x:v>
      </x:c>
      <x:c r="F304" s="40" t="n">
        <x:v>7911.59</x:v>
      </x:c>
      <x:c r="G304" s="40" t="n">
        <x:v>20</x:v>
      </x:c>
      <x:c r="H304" s="40" t="n">
        <x:v>9493.91</x:v>
      </x:c>
      <x:c r="I304" t="str">
        <x:v>Livrée</x:v>
      </x:c>
      <x:c r="J304" s="38" t="n">
        <x:v>46110</x:v>
      </x:c>
      <x:c r="K304" s="38" t="n">
        <x:v>46110</x:v>
      </x:c>
      <x:c r="L304" s="60" t="n">
        <x:f>K304-B304</x:f>
        <x:v>7</x:v>
      </x:c>
      <x:c r="M304" s="60" t="n">
        <x:f>K304-J304</x:f>
        <x:v>0</x:v>
      </x:c>
      <x:c r="N304" t="str">
        <x:v>Sophie</x:v>
      </x:c>
      <x:c r="O304" t="str">
        <x:v>Contrôle qualité OK</x:v>
      </x:c>
    </x:row>
    <x:row r="305" ht="15" hidden="0" customHeight="1">
      <x:c r="A305" t="str">
        <x:v>CMD-00304</x:v>
      </x:c>
      <x:c r="B305" s="38" t="n">
        <x:v>46071</x:v>
      </x:c>
      <x:c r="C305" t="str">
        <x:v>FOU-0010</x:v>
      </x:c>
      <x:c r="D305" t="str">
        <x:v>Technic Technic Groupe</x:v>
      </x:c>
      <x:c r="E305" t="str">
        <x:v>Alimentation</x:v>
      </x:c>
      <x:c r="F305" s="40" t="n">
        <x:v>2253.76</x:v>
      </x:c>
      <x:c r="G305" s="40" t="n">
        <x:v>20</x:v>
      </x:c>
      <x:c r="H305" s="40" t="n">
        <x:v>2704.51</x:v>
      </x:c>
      <x:c r="I305" t="str">
        <x:v>En cours</x:v>
      </x:c>
      <x:c r="J305" s="38" t="n">
        <x:v>46076</x:v>
      </x:c>
      <x:c r="K305" s="38" t="n">
        <x:v>46076</x:v>
      </x:c>
      <x:c r="L305" s="60" t="n">
        <x:f>K305-B305</x:f>
        <x:v>5</x:v>
      </x:c>
      <x:c r="M305" s="60" t="n">
        <x:f>K305-J305</x:f>
        <x:v>0</x:v>
      </x:c>
      <x:c r="N305" t="str">
        <x:v>Pierre</x:v>
      </x:c>
      <x:c r="O305" t="str">
        <x:v>Réclamation en cours</x:v>
      </x:c>
    </x:row>
    <x:row r="306" ht="15" hidden="0" customHeight="1">
      <x:c r="A306" t="str">
        <x:v>CMD-00305</x:v>
      </x:c>
      <x:c r="B306" s="38" t="n">
        <x:v>46182</x:v>
      </x:c>
      <x:c r="C306" t="str">
        <x:v>FOU-0033</x:v>
      </x:c>
      <x:c r="D306" t="str">
        <x:v>Technic Pro SAS</x:v>
      </x:c>
      <x:c r="E306" t="str">
        <x:v>Nettoyage</x:v>
      </x:c>
      <x:c r="F306" s="40" t="n">
        <x:v>6416.92</x:v>
      </x:c>
      <x:c r="G306" s="40" t="n">
        <x:v>20</x:v>
      </x:c>
      <x:c r="H306" s="40" t="n">
        <x:v>7700.3</x:v>
      </x:c>
      <x:c r="I306" t="str">
        <x:v>En retard</x:v>
      </x:c>
      <x:c r="J306" s="38" t="n">
        <x:v>46192</x:v>
      </x:c>
      <x:c r="K306" s="38" t="n">
        <x:v>46193</x:v>
      </x:c>
      <x:c r="L306" s="60" t="n">
        <x:f>K306-B306</x:f>
        <x:v>11</x:v>
      </x:c>
      <x:c r="M306" s="60" t="n">
        <x:f>K306-J306</x:f>
        <x:v>1</x:v>
      </x:c>
      <x:c r="N306" t="str">
        <x:v>Manon</x:v>
      </x:c>
      <x:c r="O306" t="str">
        <x:v>Contrôle qualité OK</x:v>
      </x:c>
    </x:row>
    <x:row r="307" ht="15" hidden="0" customHeight="1">
      <x:c r="A307" t="str">
        <x:v>CMD-00306</x:v>
      </x:c>
      <x:c r="B307" s="38" t="n">
        <x:v>46139</x:v>
      </x:c>
      <x:c r="C307" t="str">
        <x:v>FOU-0103</x:v>
      </x:c>
      <x:c r="D307" t="str">
        <x:v>Industries Direct SAS</x:v>
      </x:c>
      <x:c r="E307" t="str">
        <x:v>Alimentation</x:v>
      </x:c>
      <x:c r="F307" s="40" t="n">
        <x:v>1386.32</x:v>
      </x:c>
      <x:c r="G307" s="40" t="n">
        <x:v>20</x:v>
      </x:c>
      <x:c r="H307" s="40" t="n">
        <x:v>1663.58</x:v>
      </x:c>
      <x:c r="I307" t="str">
        <x:v>En cours</x:v>
      </x:c>
      <x:c r="J307" s="38" t="n">
        <x:v>46145</x:v>
      </x:c>
      <x:c r="K307" s="38" t="n">
        <x:v>46148</x:v>
      </x:c>
      <x:c r="L307" s="60" t="n">
        <x:f>K307-B307</x:f>
        <x:v>9</x:v>
      </x:c>
      <x:c r="M307" s="60" t="n">
        <x:f>K307-J307</x:f>
        <x:v>3</x:v>
      </x:c>
      <x:c r="N307" t="str">
        <x:v>Élodie</x:v>
      </x:c>
      <x:c r="O307" t="str">
        <x:v>Livraison conforme</x:v>
      </x:c>
    </x:row>
    <x:row r="308" ht="15" hidden="0" customHeight="1">
      <x:c r="A308" t="str">
        <x:v>CMD-00307</x:v>
      </x:c>
      <x:c r="B308" s="38" t="n">
        <x:v>46091</x:v>
      </x:c>
      <x:c r="C308" t="str">
        <x:v>FOU-0162</x:v>
      </x:c>
      <x:c r="D308" t="str">
        <x:v>Expert Technic Groupe</x:v>
      </x:c>
      <x:c r="E308" t="str">
        <x:v>Textile</x:v>
      </x:c>
      <x:c r="F308" s="40" t="n">
        <x:v>14931.09</x:v>
      </x:c>
      <x:c r="G308" s="40" t="n">
        <x:v>20</x:v>
      </x:c>
      <x:c r="H308" s="40" t="n">
        <x:v>17917.31</x:v>
      </x:c>
      <x:c r="I308" t="str">
        <x:v>En cours</x:v>
      </x:c>
      <x:c r="J308" s="38" t="n">
        <x:v>46096</x:v>
      </x:c>
      <x:c r="K308" s="38" t="n">
        <x:v>46098</x:v>
      </x:c>
      <x:c r="L308" s="60" t="n">
        <x:f>K308-B308</x:f>
        <x:v>7</x:v>
      </x:c>
      <x:c r="M308" s="60" t="n">
        <x:f>K308-J308</x:f>
        <x:v>2</x:v>
      </x:c>
      <x:c r="N308" t="str">
        <x:v>Hugo</x:v>
      </x:c>
      <x:c r="O308" t="str">
        <x:v>Contrôle qualité OK</x:v>
      </x:c>
    </x:row>
    <x:row r="309" ht="15" hidden="0" customHeight="1">
      <x:c r="A309" t="str">
        <x:v>CMD-00308</x:v>
      </x:c>
      <x:c r="B309" s="38" t="n">
        <x:v>46134</x:v>
      </x:c>
      <x:c r="C309" t="str">
        <x:v>FOU-0081</x:v>
      </x:c>
      <x:c r="D309" t="str">
        <x:v>Expert Market Groupe</x:v>
      </x:c>
      <x:c r="E309" t="str">
        <x:v>Bureau</x:v>
      </x:c>
      <x:c r="F309" s="40" t="n">
        <x:v>5777.29</x:v>
      </x:c>
      <x:c r="G309" s="40" t="n">
        <x:v>20</x:v>
      </x:c>
      <x:c r="H309" s="40" t="n">
        <x:v>6932.75</x:v>
      </x:c>
      <x:c r="I309" t="str">
        <x:v>En retard</x:v>
      </x:c>
      <x:c r="J309" s="38" t="n">
        <x:v>46139</x:v>
      </x:c>
      <x:c r="K309" s="38" t="n">
        <x:v>46138</x:v>
      </x:c>
      <x:c r="L309" s="60" t="n">
        <x:f>K309-B309</x:f>
        <x:v>4</x:v>
      </x:c>
      <x:c r="M309" s="60" t="n">
        <x:f>K309-J309</x:f>
        <x:v>-1</x:v>
      </x:c>
      <x:c r="N309" t="str">
        <x:v>Lucas</x:v>
      </x:c>
      <x:c r="O309" t="str">
        <x:v>RAS</x:v>
      </x:c>
    </x:row>
    <x:row r="310" ht="15" hidden="0" customHeight="1">
      <x:c r="A310" t="str">
        <x:v>CMD-00309</x:v>
      </x:c>
      <x:c r="B310" s="38" t="n">
        <x:v>46163</x:v>
      </x:c>
      <x:c r="C310" t="str">
        <x:v>FOU-0029</x:v>
      </x:c>
      <x:c r="D310" t="str">
        <x:v>Industries Distribution Groupe</x:v>
      </x:c>
      <x:c r="E310" t="str">
        <x:v>Emballage</x:v>
      </x:c>
      <x:c r="F310" s="40" t="n">
        <x:v>6190.7</x:v>
      </x:c>
      <x:c r="G310" s="40" t="n">
        <x:v>20</x:v>
      </x:c>
      <x:c r="H310" s="40" t="n">
        <x:v>7428.84</x:v>
      </x:c>
      <x:c r="I310" t="str">
        <x:v>En retard</x:v>
      </x:c>
      <x:c r="J310" s="38" t="n">
        <x:v>46170</x:v>
      </x:c>
      <x:c r="K310" s="38" t="n">
        <x:v>46169</x:v>
      </x:c>
      <x:c r="L310" s="60" t="n">
        <x:f>K310-B310</x:f>
        <x:v>6</x:v>
      </x:c>
      <x:c r="M310" s="60" t="n">
        <x:f>K310-J310</x:f>
        <x:v>-1</x:v>
      </x:c>
      <x:c r="N310" t="str">
        <x:v>Julie</x:v>
      </x:c>
      <x:c r="O310" t="str">
        <x:v>Réclamation en cours</x:v>
      </x:c>
    </x:row>
    <x:row r="311" ht="15" hidden="0" customHeight="1">
      <x:c r="A311" t="str">
        <x:v>CMD-00310</x:v>
      </x:c>
      <x:c r="B311" s="38" t="n">
        <x:v>46080</x:v>
      </x:c>
      <x:c r="C311" t="str">
        <x:v>FOU-0038</x:v>
      </x:c>
      <x:c r="D311" t="str">
        <x:v>Direct Logistique SAS</x:v>
      </x:c>
      <x:c r="E311" t="str">
        <x:v>Marketing</x:v>
      </x:c>
      <x:c r="F311" s="40" t="n">
        <x:v>4213.65</x:v>
      </x:c>
      <x:c r="G311" s="40" t="n">
        <x:v>20</x:v>
      </x:c>
      <x:c r="H311" s="40" t="n">
        <x:v>5056.38</x:v>
      </x:c>
      <x:c r="I311" t="str">
        <x:v>En cours</x:v>
      </x:c>
      <x:c r="J311" s="38" t="n">
        <x:v>46083</x:v>
      </x:c>
      <x:c r="K311" s="38" t="n">
        <x:v>46086</x:v>
      </x:c>
      <x:c r="L311" s="60" t="n">
        <x:f>K311-B311</x:f>
        <x:v>6</x:v>
      </x:c>
      <x:c r="M311" s="60" t="n">
        <x:f>K311-J311</x:f>
        <x:v>3</x:v>
      </x:c>
      <x:c r="N311" t="str">
        <x:v>Manon</x:v>
      </x:c>
      <x:c r="O311" t="str">
        <x:v>Livraison conforme</x:v>
      </x:c>
    </x:row>
    <x:row r="312" ht="15" hidden="0" customHeight="1">
      <x:c r="A312" t="str">
        <x:v>CMD-00311</x:v>
      </x:c>
      <x:c r="B312" s="38" t="n">
        <x:v>46067</x:v>
      </x:c>
      <x:c r="C312" t="str">
        <x:v>FOU-0032</x:v>
      </x:c>
      <x:c r="D312" t="str">
        <x:v>Distribution Plus SA</x:v>
      </x:c>
      <x:c r="E312" t="str">
        <x:v>Marketing</x:v>
      </x:c>
      <x:c r="F312" s="40" t="n">
        <x:v>7968.16</x:v>
      </x:c>
      <x:c r="G312" s="40" t="n">
        <x:v>20</x:v>
      </x:c>
      <x:c r="H312" s="40" t="n">
        <x:v>9561.79</x:v>
      </x:c>
      <x:c r="I312" t="str">
        <x:v>Livrée</x:v>
      </x:c>
      <x:c r="J312" s="38" t="n">
        <x:v>46073</x:v>
      </x:c>
      <x:c r="K312" s="38" t="n">
        <x:v>46078</x:v>
      </x:c>
      <x:c r="L312" s="60" t="n">
        <x:f>K312-B312</x:f>
        <x:v>11</x:v>
      </x:c>
      <x:c r="M312" s="60" t="n">
        <x:f>K312-J312</x:f>
        <x:v>5</x:v>
      </x:c>
      <x:c r="N312" t="str">
        <x:v>Pierre</x:v>
      </x:c>
      <x:c r="O312" t="str">
        <x:v>RAS</x:v>
      </x:c>
    </x:row>
    <x:row r="313" ht="15" hidden="0" customHeight="1">
      <x:c r="A313" t="str">
        <x:v>CMD-00312</x:v>
      </x:c>
      <x:c r="B313" s="38" t="n">
        <x:v>46164</x:v>
      </x:c>
      <x:c r="C313" t="str">
        <x:v>FOU-0073</x:v>
      </x:c>
      <x:c r="D313" t="str">
        <x:v>Distribution Concept SA</x:v>
      </x:c>
      <x:c r="E313" t="str">
        <x:v>Nettoyage</x:v>
      </x:c>
      <x:c r="F313" s="40" t="n">
        <x:v>4175.15</x:v>
      </x:c>
      <x:c r="G313" s="40" t="n">
        <x:v>20</x:v>
      </x:c>
      <x:c r="H313" s="40" t="n">
        <x:v>5010.18</x:v>
      </x:c>
      <x:c r="I313" t="str">
        <x:v>En cours</x:v>
      </x:c>
      <x:c r="J313" s="38" t="n">
        <x:v>46167</x:v>
      </x:c>
      <x:c r="K313" s="38" t="n">
        <x:v>46165</x:v>
      </x:c>
      <x:c r="L313" s="60" t="n">
        <x:f>K313-B313</x:f>
        <x:v>1</x:v>
      </x:c>
      <x:c r="M313" s="60" t="n">
        <x:f>K313-J313</x:f>
        <x:v>-2</x:v>
      </x:c>
      <x:c r="N313" t="str">
        <x:v>Julie</x:v>
      </x:c>
      <x:c r="O313" t="str">
        <x:v>Commande partielle</x:v>
      </x:c>
    </x:row>
    <x:row r="314" ht="15" hidden="0" customHeight="1">
      <x:c r="A314" t="str">
        <x:v>CMD-00313</x:v>
      </x:c>
      <x:c r="B314" s="38" t="n">
        <x:v>46111</x:v>
      </x:c>
      <x:c r="C314" t="str">
        <x:v>FOU-0047</x:v>
      </x:c>
      <x:c r="D314" t="str">
        <x:v>Office Logistique Groupe</x:v>
      </x:c>
      <x:c r="E314" t="str">
        <x:v>Maintenance</x:v>
      </x:c>
      <x:c r="F314" s="40" t="n">
        <x:v>12120.36</x:v>
      </x:c>
      <x:c r="G314" s="40" t="n">
        <x:v>20</x:v>
      </x:c>
      <x:c r="H314" s="40" t="n">
        <x:v>14544.43</x:v>
      </x:c>
      <x:c r="I314" t="str">
        <x:v>Annulée</x:v>
      </x:c>
      <x:c r="J314" s="38" t="n">
        <x:v>46121</x:v>
      </x:c>
      <x:c r="K314" s="38" t="n">
        <x:v>46124</x:v>
      </x:c>
      <x:c r="L314" s="60" t="n">
        <x:f>K314-B314</x:f>
        <x:v>13</x:v>
      </x:c>
      <x:c r="M314" s="60" t="n">
        <x:f>K314-J314</x:f>
        <x:v>3</x:v>
      </x:c>
      <x:c r="N314" t="str">
        <x:v>Marie</x:v>
      </x:c>
      <x:c r="O314" t="str">
        <x:v>Réclamation en cours</x:v>
      </x:c>
    </x:row>
    <x:row r="315" ht="15" hidden="0" customHeight="1">
      <x:c r="A315" t="str">
        <x:v>CMD-00314</x:v>
      </x:c>
      <x:c r="B315" s="38" t="n">
        <x:v>46154</x:v>
      </x:c>
      <x:c r="C315" t="str">
        <x:v>FOU-0003</x:v>
      </x:c>
      <x:c r="D315" t="str">
        <x:v>Expert Technic SA</x:v>
      </x:c>
      <x:c r="E315" t="str">
        <x:v>Informatique</x:v>
      </x:c>
      <x:c r="F315" s="40" t="n">
        <x:v>10741.36</x:v>
      </x:c>
      <x:c r="G315" s="40" t="n">
        <x:v>20</x:v>
      </x:c>
      <x:c r="H315" s="40" t="n">
        <x:v>12889.63</x:v>
      </x:c>
      <x:c r="I315" t="str">
        <x:v>Annulée</x:v>
      </x:c>
      <x:c r="J315" s="38" t="n">
        <x:v>46158</x:v>
      </x:c>
      <x:c r="K315" s="38" t="n">
        <x:v>46158</x:v>
      </x:c>
      <x:c r="L315" s="60" t="n">
        <x:f>K315-B315</x:f>
        <x:v>4</x:v>
      </x:c>
      <x:c r="M315" s="60" t="n">
        <x:f>K315-J315</x:f>
        <x:v>0</x:v>
      </x:c>
      <x:c r="N315" t="str">
        <x:v>Claire</x:v>
      </x:c>
      <x:c r="O315" t="str">
        <x:v>Livraison conforme</x:v>
      </x:c>
    </x:row>
    <x:row r="316" ht="15" hidden="0" customHeight="1">
      <x:c r="A316" t="str">
        <x:v>CMD-00315</x:v>
      </x:c>
      <x:c r="B316" s="38" t="n">
        <x:v>46186</x:v>
      </x:c>
      <x:c r="C316" t="str">
        <x:v>FOU-0186</x:v>
      </x:c>
      <x:c r="D316" t="str">
        <x:v>Distribution Plus SAS</x:v>
      </x:c>
      <x:c r="E316" t="str">
        <x:v>Informatique</x:v>
      </x:c>
      <x:c r="F316" s="40" t="n">
        <x:v>14621.32</x:v>
      </x:c>
      <x:c r="G316" s="40" t="n">
        <x:v>20</x:v>
      </x:c>
      <x:c r="H316" s="40" t="n">
        <x:v>17545.58</x:v>
      </x:c>
      <x:c r="I316" t="str">
        <x:v>Annulée</x:v>
      </x:c>
      <x:c r="J316" s="38" t="n">
        <x:v>46191</x:v>
      </x:c>
      <x:c r="K316" s="38" t="n">
        <x:v>46194</x:v>
      </x:c>
      <x:c r="L316" s="60" t="n">
        <x:f>K316-B316</x:f>
        <x:v>8</x:v>
      </x:c>
      <x:c r="M316" s="60" t="n">
        <x:f>K316-J316</x:f>
        <x:v>3</x:v>
      </x:c>
      <x:c r="N316" t="str">
        <x:v>Thomas</x:v>
      </x:c>
      <x:c r="O316" t="str">
        <x:v>Commande partielle</x:v>
      </x:c>
    </x:row>
    <x:row r="317" ht="15" hidden="0" customHeight="1">
      <x:c r="A317" t="str">
        <x:v>CMD-00316</x:v>
      </x:c>
      <x:c r="B317" s="38" t="n">
        <x:v>46142</x:v>
      </x:c>
      <x:c r="C317" t="str">
        <x:v>FOU-0091</x:v>
      </x:c>
      <x:c r="D317" t="str">
        <x:v>Technic Plus SARL</x:v>
      </x:c>
      <x:c r="E317" t="str">
        <x:v>Maintenance</x:v>
      </x:c>
      <x:c r="F317" s="40" t="n">
        <x:v>7608.1</x:v>
      </x:c>
      <x:c r="G317" s="40" t="n">
        <x:v>20</x:v>
      </x:c>
      <x:c r="H317" s="40" t="n">
        <x:v>9129.72</x:v>
      </x:c>
      <x:c r="I317" t="str">
        <x:v>En cours</x:v>
      </x:c>
      <x:c r="J317" s="38" t="n">
        <x:v>46148</x:v>
      </x:c>
      <x:c r="K317" s="38" t="n">
        <x:v>46151</x:v>
      </x:c>
      <x:c r="L317" s="60" t="n">
        <x:f>K317-B317</x:f>
        <x:v>9</x:v>
      </x:c>
      <x:c r="M317" s="60" t="n">
        <x:f>K317-J317</x:f>
        <x:v>3</x:v>
      </x:c>
      <x:c r="N317" t="str">
        <x:v>Nicolas</x:v>
      </x:c>
      <x:c r="O317" t="str">
        <x:v>Livraison conforme</x:v>
      </x:c>
    </x:row>
    <x:row r="318" ht="15" hidden="0" customHeight="1">
      <x:c r="A318" t="str">
        <x:v>CMD-00317</x:v>
      </x:c>
      <x:c r="B318" s="38" t="n">
        <x:v>46127</x:v>
      </x:c>
      <x:c r="C318" t="str">
        <x:v>FOU-0079</x:v>
      </x:c>
      <x:c r="D318" t="str">
        <x:v>Distribution Expert Groupe</x:v>
      </x:c>
      <x:c r="E318" t="str">
        <x:v>Informatique</x:v>
      </x:c>
      <x:c r="F318" s="40" t="n">
        <x:v>11593.09</x:v>
      </x:c>
      <x:c r="G318" s="40" t="n">
        <x:v>20</x:v>
      </x:c>
      <x:c r="H318" s="40" t="n">
        <x:v>13911.71</x:v>
      </x:c>
      <x:c r="I318" t="str">
        <x:v>Livrée</x:v>
      </x:c>
      <x:c r="J318" s="38" t="n">
        <x:v>46130</x:v>
      </x:c>
      <x:c r="K318" s="38" t="n">
        <x:v>46129</x:v>
      </x:c>
      <x:c r="L318" s="60" t="n">
        <x:f>K318-B318</x:f>
        <x:v>2</x:v>
      </x:c>
      <x:c r="M318" s="60" t="n">
        <x:f>K318-J318</x:f>
        <x:v>-1</x:v>
      </x:c>
      <x:c r="N318" t="str">
        <x:v>Antoine</x:v>
      </x:c>
      <x:c r="O318" t="str">
        <x:v>Livraison conforme</x:v>
      </x:c>
    </x:row>
    <x:row r="319" ht="15" hidden="0" customHeight="1">
      <x:c r="A319" t="str">
        <x:v>CMD-00318</x:v>
      </x:c>
      <x:c r="B319" s="38" t="n">
        <x:v>46170</x:v>
      </x:c>
      <x:c r="C319" t="str">
        <x:v>FOU-0043</x:v>
      </x:c>
      <x:c r="D319" t="str">
        <x:v>Logistique Expert SARL</x:v>
      </x:c>
      <x:c r="E319" t="str">
        <x:v>Marketing</x:v>
      </x:c>
      <x:c r="F319" s="40" t="n">
        <x:v>1002.56</x:v>
      </x:c>
      <x:c r="G319" s="40" t="n">
        <x:v>20</x:v>
      </x:c>
      <x:c r="H319" s="40" t="n">
        <x:v>1203.07</x:v>
      </x:c>
      <x:c r="I319" t="str">
        <x:v>Livrée</x:v>
      </x:c>
      <x:c r="J319" s="38" t="n">
        <x:v>46176</x:v>
      </x:c>
      <x:c r="K319" s="38" t="n">
        <x:v>46181</x:v>
      </x:c>
      <x:c r="L319" s="60" t="n">
        <x:f>K319-B319</x:f>
        <x:v>11</x:v>
      </x:c>
      <x:c r="M319" s="60" t="n">
        <x:f>K319-J319</x:f>
        <x:v>5</x:v>
      </x:c>
      <x:c r="N319" t="str">
        <x:v>Hugo</x:v>
      </x:c>
      <x:c r="O319" t="str">
        <x:v>RAS</x:v>
      </x:c>
    </x:row>
    <x:row r="320" ht="15" hidden="0" customHeight="1">
      <x:c r="A320" t="str">
        <x:v>CMD-00319</x:v>
      </x:c>
      <x:c r="B320" s="38" t="n">
        <x:v>46057</x:v>
      </x:c>
      <x:c r="C320" t="str">
        <x:v>FOU-0188</x:v>
      </x:c>
      <x:c r="D320" t="str">
        <x:v>Solutions Solutions SARL</x:v>
      </x:c>
      <x:c r="E320" t="str">
        <x:v>Informatique</x:v>
      </x:c>
      <x:c r="F320" s="40" t="n">
        <x:v>7272.89</x:v>
      </x:c>
      <x:c r="G320" s="40" t="n">
        <x:v>20</x:v>
      </x:c>
      <x:c r="H320" s="40" t="n">
        <x:v>8727.47</x:v>
      </x:c>
      <x:c r="I320" t="str">
        <x:v>Annulée</x:v>
      </x:c>
      <x:c r="J320" s="38" t="n">
        <x:v>46067</x:v>
      </x:c>
      <x:c r="K320" s="38" t="n">
        <x:v>46066</x:v>
      </x:c>
      <x:c r="L320" s="60" t="n">
        <x:f>K320-B320</x:f>
        <x:v>9</x:v>
      </x:c>
      <x:c r="M320" s="60" t="n">
        <x:f>K320-J320</x:f>
        <x:v>-1</x:v>
      </x:c>
      <x:c r="N320" t="str">
        <x:v>Julien</x:v>
      </x:c>
      <x:c r="O320" t="str">
        <x:v>RAS</x:v>
      </x:c>
    </x:row>
    <x:row r="321" ht="15" hidden="0" customHeight="1">
      <x:c r="A321" t="str">
        <x:v>CMD-00320</x:v>
      </x:c>
      <x:c r="B321" s="38" t="n">
        <x:v>46024</x:v>
      </x:c>
      <x:c r="C321" t="str">
        <x:v>FOU-0049</x:v>
      </x:c>
      <x:c r="D321" t="str">
        <x:v>Concept Pro SARL</x:v>
      </x:c>
      <x:c r="E321" t="str">
        <x:v>Logistique</x:v>
      </x:c>
      <x:c r="F321" s="40" t="n">
        <x:v>10755.28</x:v>
      </x:c>
      <x:c r="G321" s="40" t="n">
        <x:v>20</x:v>
      </x:c>
      <x:c r="H321" s="40" t="n">
        <x:v>12906.34</x:v>
      </x:c>
      <x:c r="I321" t="str">
        <x:v>En cours</x:v>
      </x:c>
      <x:c r="J321" s="38" t="n">
        <x:v>46034</x:v>
      </x:c>
      <x:c r="K321" s="38" t="n">
        <x:v>46036</x:v>
      </x:c>
      <x:c r="L321" s="60" t="n">
        <x:f>K321-B321</x:f>
        <x:v>12</x:v>
      </x:c>
      <x:c r="M321" s="60" t="n">
        <x:f>K321-J321</x:f>
        <x:v>2</x:v>
      </x:c>
      <x:c r="N321" t="str">
        <x:v>Sophie</x:v>
      </x:c>
      <x:c r="O321" t="str">
        <x:v>RAS</x:v>
      </x:c>
    </x:row>
    <x:row r="322" ht="15" hidden="0" customHeight="1">
      <x:c r="A322" t="str">
        <x:v>CMD-00321</x:v>
      </x:c>
      <x:c r="B322" s="38" t="n">
        <x:v>46066</x:v>
      </x:c>
      <x:c r="C322" t="str">
        <x:v>FOU-0115</x:v>
      </x:c>
      <x:c r="D322" t="str">
        <x:v>Services Technic SAS</x:v>
      </x:c>
      <x:c r="E322" t="str">
        <x:v>Textile</x:v>
      </x:c>
      <x:c r="F322" s="40" t="n">
        <x:v>10166.65</x:v>
      </x:c>
      <x:c r="G322" s="40" t="n">
        <x:v>20</x:v>
      </x:c>
      <x:c r="H322" s="40" t="n">
        <x:v>12199.98</x:v>
      </x:c>
      <x:c r="I322" t="str">
        <x:v>En cours</x:v>
      </x:c>
      <x:c r="J322" s="38" t="n">
        <x:v>46076</x:v>
      </x:c>
      <x:c r="K322" s="38" t="n">
        <x:v>46076</x:v>
      </x:c>
      <x:c r="L322" s="60" t="n">
        <x:f>K322-B322</x:f>
        <x:v>10</x:v>
      </x:c>
      <x:c r="M322" s="60" t="n">
        <x:f>K322-J322</x:f>
        <x:v>0</x:v>
      </x:c>
      <x:c r="N322" t="str">
        <x:v>Camille</x:v>
      </x:c>
      <x:c r="O322" t="str">
        <x:v>Réclamation en cours</x:v>
      </x:c>
    </x:row>
    <x:row r="323" ht="15" hidden="0" customHeight="1">
      <x:c r="A323" t="str">
        <x:v>CMD-00322</x:v>
      </x:c>
      <x:c r="B323" s="38" t="n">
        <x:v>46154</x:v>
      </x:c>
      <x:c r="C323" t="str">
        <x:v>FOU-0035</x:v>
      </x:c>
      <x:c r="D323" t="str">
        <x:v>Technic Industries Groupe</x:v>
      </x:c>
      <x:c r="E323" t="str">
        <x:v>Textile</x:v>
      </x:c>
      <x:c r="F323" s="40" t="n">
        <x:v>5396.38</x:v>
      </x:c>
      <x:c r="G323" s="40" t="n">
        <x:v>20</x:v>
      </x:c>
      <x:c r="H323" s="40" t="n">
        <x:v>6475.66</x:v>
      </x:c>
      <x:c r="I323" t="str">
        <x:v>Annulée</x:v>
      </x:c>
      <x:c r="J323" s="38" t="n">
        <x:v>46156</x:v>
      </x:c>
      <x:c r="K323" s="38" t="n">
        <x:v>46159</x:v>
      </x:c>
      <x:c r="L323" s="60" t="n">
        <x:f>K323-B323</x:f>
        <x:v>5</x:v>
      </x:c>
      <x:c r="M323" s="60" t="n">
        <x:f>K323-J323</x:f>
        <x:v>3</x:v>
      </x:c>
      <x:c r="N323" t="str">
        <x:v>Manon</x:v>
      </x:c>
      <x:c r="O323" t="str">
        <x:v>Contrôle qualité OK</x:v>
      </x:c>
    </x:row>
    <x:row r="324" ht="15" hidden="0" customHeight="1">
      <x:c r="A324" t="str">
        <x:v>CMD-00323</x:v>
      </x:c>
      <x:c r="B324" s="38" t="n">
        <x:v>46051</x:v>
      </x:c>
      <x:c r="C324" t="str">
        <x:v>FOU-0096</x:v>
      </x:c>
      <x:c r="D324" t="str">
        <x:v>Market Logistique Groupe</x:v>
      </x:c>
      <x:c r="E324" t="str">
        <x:v>Alimentation</x:v>
      </x:c>
      <x:c r="F324" s="40" t="n">
        <x:v>5168.69</x:v>
      </x:c>
      <x:c r="G324" s="40" t="n">
        <x:v>20</x:v>
      </x:c>
      <x:c r="H324" s="40" t="n">
        <x:v>6202.43</x:v>
      </x:c>
      <x:c r="I324" t="str">
        <x:v>En retard</x:v>
      </x:c>
      <x:c r="J324" s="38" t="n">
        <x:v>46056</x:v>
      </x:c>
      <x:c r="K324" s="38" t="n">
        <x:v>46055</x:v>
      </x:c>
      <x:c r="L324" s="60" t="n">
        <x:f>K324-B324</x:f>
        <x:v>4</x:v>
      </x:c>
      <x:c r="M324" s="60" t="n">
        <x:f>K324-J324</x:f>
        <x:v>-1</x:v>
      </x:c>
      <x:c r="N324" t="str">
        <x:v>Nicolas</x:v>
      </x:c>
      <x:c r="O324" t="str">
        <x:v>Commande partielle</x:v>
      </x:c>
    </x:row>
    <x:row r="325" ht="15" hidden="0" customHeight="1">
      <x:c r="A325" t="str">
        <x:v>CMD-00324</x:v>
      </x:c>
      <x:c r="B325" s="38" t="n">
        <x:v>46090</x:v>
      </x:c>
      <x:c r="C325" t="str">
        <x:v>FOU-0076</x:v>
      </x:c>
      <x:c r="D325" t="str">
        <x:v>Industries Direct SA</x:v>
      </x:c>
      <x:c r="E325" t="str">
        <x:v>Emballage</x:v>
      </x:c>
      <x:c r="F325" s="40" t="n">
        <x:v>3314.03</x:v>
      </x:c>
      <x:c r="G325" s="40" t="n">
        <x:v>20</x:v>
      </x:c>
      <x:c r="H325" s="40" t="n">
        <x:v>3976.84</x:v>
      </x:c>
      <x:c r="I325" t="str">
        <x:v>En retard</x:v>
      </x:c>
      <x:c r="J325" s="38" t="n">
        <x:v>46098</x:v>
      </x:c>
      <x:c r="K325" s="38" t="n">
        <x:v>46098</x:v>
      </x:c>
      <x:c r="L325" s="60" t="n">
        <x:f>K325-B325</x:f>
        <x:v>8</x:v>
      </x:c>
      <x:c r="M325" s="60" t="n">
        <x:f>K325-J325</x:f>
        <x:v>0</x:v>
      </x:c>
      <x:c r="N325" t="str">
        <x:v>Sophie</x:v>
      </x:c>
      <x:c r="O325" t="str">
        <x:v>Commande partielle</x:v>
      </x:c>
    </x:row>
    <x:row r="326" ht="15" hidden="0" customHeight="1">
      <x:c r="A326" t="str">
        <x:v>CMD-00325</x:v>
      </x:c>
      <x:c r="B326" s="38" t="n">
        <x:v>46147</x:v>
      </x:c>
      <x:c r="C326" t="str">
        <x:v>FOU-0159</x:v>
      </x:c>
      <x:c r="D326" t="str">
        <x:v>Logistique Logistique SAS</x:v>
      </x:c>
      <x:c r="E326" t="str">
        <x:v>Textile</x:v>
      </x:c>
      <x:c r="F326" s="40" t="n">
        <x:v>1003.83</x:v>
      </x:c>
      <x:c r="G326" s="40" t="n">
        <x:v>20</x:v>
      </x:c>
      <x:c r="H326" s="40" t="n">
        <x:v>1204.6</x:v>
      </x:c>
      <x:c r="I326" t="str">
        <x:v>En retard</x:v>
      </x:c>
      <x:c r="J326" s="38" t="n">
        <x:v>46149</x:v>
      </x:c>
      <x:c r="K326" s="38" t="n">
        <x:v>46154</x:v>
      </x:c>
      <x:c r="L326" s="60" t="n">
        <x:f>K326-B326</x:f>
        <x:v>7</x:v>
      </x:c>
      <x:c r="M326" s="60" t="n">
        <x:f>K326-J326</x:f>
        <x:v>5</x:v>
      </x:c>
      <x:c r="N326" t="str">
        <x:v>Nicolas</x:v>
      </x:c>
      <x:c r="O326" t="str">
        <x:v>Réclamation en cours</x:v>
      </x:c>
    </x:row>
    <x:row r="327" ht="15" hidden="0" customHeight="1">
      <x:c r="A327" t="str">
        <x:v>CMD-00326</x:v>
      </x:c>
      <x:c r="B327" s="38" t="n">
        <x:v>46024</x:v>
      </x:c>
      <x:c r="C327" t="str">
        <x:v>FOU-0028</x:v>
      </x:c>
      <x:c r="D327" t="str">
        <x:v>Direct Services Groupe</x:v>
      </x:c>
      <x:c r="E327" t="str">
        <x:v>Informatique</x:v>
      </x:c>
      <x:c r="F327" s="40" t="n">
        <x:v>5343.37</x:v>
      </x:c>
      <x:c r="G327" s="40" t="n">
        <x:v>20</x:v>
      </x:c>
      <x:c r="H327" s="40" t="n">
        <x:v>6412.04</x:v>
      </x:c>
      <x:c r="I327" t="str">
        <x:v>En retard</x:v>
      </x:c>
      <x:c r="J327" s="38" t="n">
        <x:v>46028</x:v>
      </x:c>
      <x:c r="K327" s="38" t="n">
        <x:v>46031</x:v>
      </x:c>
      <x:c r="L327" s="60" t="n">
        <x:f>K327-B327</x:f>
        <x:v>7</x:v>
      </x:c>
      <x:c r="M327" s="60" t="n">
        <x:f>K327-J327</x:f>
        <x:v>3</x:v>
      </x:c>
      <x:c r="N327" t="str">
        <x:v>Julien</x:v>
      </x:c>
      <x:c r="O327" t="str">
        <x:v>Livraison conforme</x:v>
      </x:c>
    </x:row>
    <x:row r="328" ht="15" hidden="0" customHeight="1">
      <x:c r="A328" t="str">
        <x:v>CMD-00327</x:v>
      </x:c>
      <x:c r="B328" s="38" t="n">
        <x:v>46148</x:v>
      </x:c>
      <x:c r="C328" t="str">
        <x:v>FOU-0111</x:v>
      </x:c>
      <x:c r="D328" t="str">
        <x:v>Distribution France SAS</x:v>
      </x:c>
      <x:c r="E328" t="str">
        <x:v>Maintenance</x:v>
      </x:c>
      <x:c r="F328" s="40" t="n">
        <x:v>3083.53</x:v>
      </x:c>
      <x:c r="G328" s="40" t="n">
        <x:v>20</x:v>
      </x:c>
      <x:c r="H328" s="40" t="n">
        <x:v>3700.24</x:v>
      </x:c>
      <x:c r="I328" t="str">
        <x:v>Annulée</x:v>
      </x:c>
      <x:c r="J328" s="38" t="n">
        <x:v>46158</x:v>
      </x:c>
      <x:c r="K328" s="38" t="n">
        <x:v>46158</x:v>
      </x:c>
      <x:c r="L328" s="60" t="n">
        <x:f>K328-B328</x:f>
        <x:v>10</x:v>
      </x:c>
      <x:c r="M328" s="60" t="n">
        <x:f>K328-J328</x:f>
        <x:v>0</x:v>
      </x:c>
      <x:c r="N328" t="str">
        <x:v>Lucas</x:v>
      </x:c>
      <x:c r="O328" t="str">
        <x:v>Commande partielle</x:v>
      </x:c>
    </x:row>
    <x:row r="329" ht="15" hidden="0" customHeight="1">
      <x:c r="A329" t="str">
        <x:v>CMD-00328</x:v>
      </x:c>
      <x:c r="B329" s="38" t="n">
        <x:v>46062</x:v>
      </x:c>
      <x:c r="C329" t="str">
        <x:v>FOU-0002</x:v>
      </x:c>
      <x:c r="D329" t="str">
        <x:v>Technic Solutions Groupe</x:v>
      </x:c>
      <x:c r="E329" t="str">
        <x:v>Informatique</x:v>
      </x:c>
      <x:c r="F329" s="40" t="n">
        <x:v>11576.3</x:v>
      </x:c>
      <x:c r="G329" s="40" t="n">
        <x:v>20</x:v>
      </x:c>
      <x:c r="H329" s="40" t="n">
        <x:v>13891.56</x:v>
      </x:c>
      <x:c r="I329" t="str">
        <x:v>Annulée</x:v>
      </x:c>
      <x:c r="J329" s="38" t="n">
        <x:v>46068</x:v>
      </x:c>
      <x:c r="K329" s="38" t="n">
        <x:v>46068</x:v>
      </x:c>
      <x:c r="L329" s="60" t="n">
        <x:f>K329-B329</x:f>
        <x:v>6</x:v>
      </x:c>
      <x:c r="M329" s="60" t="n">
        <x:f>K329-J329</x:f>
        <x:v>0</x:v>
      </x:c>
      <x:c r="N329" t="str">
        <x:v>Manon</x:v>
      </x:c>
      <x:c r="O329" t="str">
        <x:v>Réclamation en cours</x:v>
      </x:c>
    </x:row>
    <x:row r="330" ht="15" hidden="0" customHeight="1">
      <x:c r="A330" t="str">
        <x:v>CMD-00329</x:v>
      </x:c>
      <x:c r="B330" s="38" t="n">
        <x:v>46116</x:v>
      </x:c>
      <x:c r="C330" t="str">
        <x:v>FOU-0077</x:v>
      </x:c>
      <x:c r="D330" t="str">
        <x:v>Pro Global SARL</x:v>
      </x:c>
      <x:c r="E330" t="str">
        <x:v>Alimentation</x:v>
      </x:c>
      <x:c r="F330" s="40" t="n">
        <x:v>6510.87</x:v>
      </x:c>
      <x:c r="G330" s="40" t="n">
        <x:v>20</x:v>
      </x:c>
      <x:c r="H330" s="40" t="n">
        <x:v>7813.04</x:v>
      </x:c>
      <x:c r="I330" t="str">
        <x:v>Livrée</x:v>
      </x:c>
      <x:c r="J330" s="38" t="n">
        <x:v>46120</x:v>
      </x:c>
      <x:c r="K330" s="38" t="n">
        <x:v>46121</x:v>
      </x:c>
      <x:c r="L330" s="60" t="n">
        <x:f>K330-B330</x:f>
        <x:v>5</x:v>
      </x:c>
      <x:c r="M330" s="60" t="n">
        <x:f>K330-J330</x:f>
        <x:v>1</x:v>
      </x:c>
      <x:c r="N330" t="str">
        <x:v>Laura</x:v>
      </x:c>
      <x:c r="O330" t="str">
        <x:v>Commande partielle</x:v>
      </x:c>
    </x:row>
    <x:row r="331" ht="15" hidden="0" customHeight="1">
      <x:c r="A331" t="str">
        <x:v>CMD-00330</x:v>
      </x:c>
      <x:c r="B331" s="38" t="n">
        <x:v>46058</x:v>
      </x:c>
      <x:c r="C331" t="str">
        <x:v>FOU-0042</x:v>
      </x:c>
      <x:c r="D331" t="str">
        <x:v>Market Industries Groupe</x:v>
      </x:c>
      <x:c r="E331" t="str">
        <x:v>Nettoyage</x:v>
      </x:c>
      <x:c r="F331" s="40" t="n">
        <x:v>5403.01</x:v>
      </x:c>
      <x:c r="G331" s="40" t="n">
        <x:v>20</x:v>
      </x:c>
      <x:c r="H331" s="40" t="n">
        <x:v>6483.61</x:v>
      </x:c>
      <x:c r="I331" t="str">
        <x:v>En retard</x:v>
      </x:c>
      <x:c r="J331" s="38" t="n">
        <x:v>46066</x:v>
      </x:c>
      <x:c r="K331" s="38" t="n">
        <x:v>46064</x:v>
      </x:c>
      <x:c r="L331" s="60" t="n">
        <x:f>K331-B331</x:f>
        <x:v>6</x:v>
      </x:c>
      <x:c r="M331" s="60" t="n">
        <x:f>K331-J331</x:f>
        <x:v>-2</x:v>
      </x:c>
      <x:c r="N331" t="str">
        <x:v>Élodie</x:v>
      </x:c>
      <x:c r="O331" t="str">
        <x:v>Livraison conforme</x:v>
      </x:c>
    </x:row>
    <x:row r="332" ht="15" hidden="0" customHeight="1">
      <x:c r="A332" t="str">
        <x:v>CMD-00331</x:v>
      </x:c>
      <x:c r="B332" s="38" t="n">
        <x:v>46095</x:v>
      </x:c>
      <x:c r="C332" t="str">
        <x:v>FOU-0049</x:v>
      </x:c>
      <x:c r="D332" t="str">
        <x:v>Concept Pro SARL</x:v>
      </x:c>
      <x:c r="E332" t="str">
        <x:v>Logistique</x:v>
      </x:c>
      <x:c r="F332" s="40" t="n">
        <x:v>747.81</x:v>
      </x:c>
      <x:c r="G332" s="40" t="n">
        <x:v>20</x:v>
      </x:c>
      <x:c r="H332" s="40" t="n">
        <x:v>897.37</x:v>
      </x:c>
      <x:c r="I332" t="str">
        <x:v>En retard</x:v>
      </x:c>
      <x:c r="J332" s="38" t="n">
        <x:v>46103</x:v>
      </x:c>
      <x:c r="K332" s="38" t="n">
        <x:v>46106</x:v>
      </x:c>
      <x:c r="L332" s="60" t="n">
        <x:f>K332-B332</x:f>
        <x:v>11</x:v>
      </x:c>
      <x:c r="M332" s="60" t="n">
        <x:f>K332-J332</x:f>
        <x:v>3</x:v>
      </x:c>
      <x:c r="N332" t="str">
        <x:v>Sophie</x:v>
      </x:c>
      <x:c r="O332" t="str">
        <x:v>Contrôle qualité OK</x:v>
      </x:c>
    </x:row>
    <x:row r="333" ht="15" hidden="0" customHeight="1">
      <x:c r="A333" t="str">
        <x:v>CMD-00332</x:v>
      </x:c>
      <x:c r="B333" s="38" t="n">
        <x:v>46073</x:v>
      </x:c>
      <x:c r="C333" t="str">
        <x:v>FOU-0171</x:v>
      </x:c>
      <x:c r="D333" t="str">
        <x:v>Expert Services Groupe</x:v>
      </x:c>
      <x:c r="E333" t="str">
        <x:v>Emballage</x:v>
      </x:c>
      <x:c r="F333" s="40" t="n">
        <x:v>14233.38</x:v>
      </x:c>
      <x:c r="G333" s="40" t="n">
        <x:v>20</x:v>
      </x:c>
      <x:c r="H333" s="40" t="n">
        <x:v>17080.06</x:v>
      </x:c>
      <x:c r="I333" t="str">
        <x:v>Annulée</x:v>
      </x:c>
      <x:c r="J333" s="38" t="n">
        <x:v>46079</x:v>
      </x:c>
      <x:c r="K333" s="38" t="n">
        <x:v>46078</x:v>
      </x:c>
      <x:c r="L333" s="60" t="n">
        <x:f>K333-B333</x:f>
        <x:v>5</x:v>
      </x:c>
      <x:c r="M333" s="60" t="n">
        <x:f>K333-J333</x:f>
        <x:v>-1</x:v>
      </x:c>
      <x:c r="N333" t="str">
        <x:v>Maxime</x:v>
      </x:c>
      <x:c r="O333" t="str">
        <x:v>RAS</x:v>
      </x:c>
    </x:row>
    <x:row r="334" ht="15" hidden="0" customHeight="1">
      <x:c r="A334" t="str">
        <x:v>CMD-00333</x:v>
      </x:c>
      <x:c r="B334" s="38" t="n">
        <x:v>46055</x:v>
      </x:c>
      <x:c r="C334" t="str">
        <x:v>FOU-0127</x:v>
      </x:c>
      <x:c r="D334" t="str">
        <x:v>Services Solutions SARL</x:v>
      </x:c>
      <x:c r="E334" t="str">
        <x:v>Mobilier</x:v>
      </x:c>
      <x:c r="F334" s="40" t="n">
        <x:v>4974.58</x:v>
      </x:c>
      <x:c r="G334" s="40" t="n">
        <x:v>20</x:v>
      </x:c>
      <x:c r="H334" s="40" t="n">
        <x:v>5969.5</x:v>
      </x:c>
      <x:c r="I334" t="str">
        <x:v>En cours</x:v>
      </x:c>
      <x:c r="J334" s="38" t="n">
        <x:v>46063</x:v>
      </x:c>
      <x:c r="K334" s="38" t="n">
        <x:v>46066</x:v>
      </x:c>
      <x:c r="L334" s="60" t="n">
        <x:f>K334-B334</x:f>
        <x:v>11</x:v>
      </x:c>
      <x:c r="M334" s="60" t="n">
        <x:f>K334-J334</x:f>
        <x:v>3</x:v>
      </x:c>
      <x:c r="N334" t="str">
        <x:v>Lucas</x:v>
      </x:c>
      <x:c r="O334" t="str">
        <x:v>Livraison conforme</x:v>
      </x:c>
    </x:row>
    <x:row r="335" ht="15" hidden="0" customHeight="1">
      <x:c r="A335" t="str">
        <x:v>CMD-00334</x:v>
      </x:c>
      <x:c r="B335" s="38" t="n">
        <x:v>46055</x:v>
      </x:c>
      <x:c r="C335" t="str">
        <x:v>FOU-0006</x:v>
      </x:c>
      <x:c r="D335" t="str">
        <x:v>France Office SA</x:v>
      </x:c>
      <x:c r="E335" t="str">
        <x:v>Mobilier</x:v>
      </x:c>
      <x:c r="F335" s="40" t="n">
        <x:v>2459.8</x:v>
      </x:c>
      <x:c r="G335" s="40" t="n">
        <x:v>20</x:v>
      </x:c>
      <x:c r="H335" s="40" t="n">
        <x:v>2951.76</x:v>
      </x:c>
      <x:c r="I335" t="str">
        <x:v>En cours</x:v>
      </x:c>
      <x:c r="J335" s="38" t="n">
        <x:v>46065</x:v>
      </x:c>
      <x:c r="K335" s="38" t="n">
        <x:v>46063</x:v>
      </x:c>
      <x:c r="L335" s="60" t="n">
        <x:f>K335-B335</x:f>
        <x:v>8</x:v>
      </x:c>
      <x:c r="M335" s="60" t="n">
        <x:f>K335-J335</x:f>
        <x:v>-2</x:v>
      </x:c>
      <x:c r="N335" t="str">
        <x:v>Sophie</x:v>
      </x:c>
      <x:c r="O335" t="str">
        <x:v>Réclamation en cours</x:v>
      </x:c>
    </x:row>
    <x:row r="336" ht="15" hidden="0" customHeight="1">
      <x:c r="A336" t="str">
        <x:v>CMD-00335</x:v>
      </x:c>
      <x:c r="B336" s="38" t="n">
        <x:v>46175</x:v>
      </x:c>
      <x:c r="C336" t="str">
        <x:v>FOU-0110</x:v>
      </x:c>
      <x:c r="D336" t="str">
        <x:v>Concept France SARL</x:v>
      </x:c>
      <x:c r="E336" t="str">
        <x:v>Marketing</x:v>
      </x:c>
      <x:c r="F336" s="40" t="n">
        <x:v>11100.86</x:v>
      </x:c>
      <x:c r="G336" s="40" t="n">
        <x:v>20</x:v>
      </x:c>
      <x:c r="H336" s="40" t="n">
        <x:v>13321.03</x:v>
      </x:c>
      <x:c r="I336" t="str">
        <x:v>En retard</x:v>
      </x:c>
      <x:c r="J336" s="38" t="n">
        <x:v>46183</x:v>
      </x:c>
      <x:c r="K336" s="38" t="n">
        <x:v>46188</x:v>
      </x:c>
      <x:c r="L336" s="60" t="n">
        <x:f>K336-B336</x:f>
        <x:v>13</x:v>
      </x:c>
      <x:c r="M336" s="60" t="n">
        <x:f>K336-J336</x:f>
        <x:v>5</x:v>
      </x:c>
      <x:c r="N336" t="str">
        <x:v>Nicolas</x:v>
      </x:c>
      <x:c r="O336" t="str">
        <x:v>Commande partielle</x:v>
      </x:c>
    </x:row>
    <x:row r="337" ht="15" hidden="0" customHeight="1">
      <x:c r="A337" t="str">
        <x:v>CMD-00336</x:v>
      </x:c>
      <x:c r="B337" s="38" t="n">
        <x:v>46132</x:v>
      </x:c>
      <x:c r="C337" t="str">
        <x:v>FOU-0022</x:v>
      </x:c>
      <x:c r="D337" t="str">
        <x:v>Services Solutions SARL</x:v>
      </x:c>
      <x:c r="E337" t="str">
        <x:v>Logistique</x:v>
      </x:c>
      <x:c r="F337" s="40" t="n">
        <x:v>3829.05</x:v>
      </x:c>
      <x:c r="G337" s="40" t="n">
        <x:v>20</x:v>
      </x:c>
      <x:c r="H337" s="40" t="n">
        <x:v>4594.86</x:v>
      </x:c>
      <x:c r="I337" t="str">
        <x:v>En cours</x:v>
      </x:c>
      <x:c r="J337" s="38" t="n">
        <x:v>46136</x:v>
      </x:c>
      <x:c r="K337" s="38" t="n">
        <x:v>46136</x:v>
      </x:c>
      <x:c r="L337" s="60" t="n">
        <x:f>K337-B337</x:f>
        <x:v>4</x:v>
      </x:c>
      <x:c r="M337" s="60" t="n">
        <x:f>K337-J337</x:f>
        <x:v>0</x:v>
      </x:c>
      <x:c r="N337" t="str">
        <x:v>Claire</x:v>
      </x:c>
      <x:c r="O337" t="str">
        <x:v>Livraison conforme</x:v>
      </x:c>
    </x:row>
    <x:row r="338" ht="15" hidden="0" customHeight="1">
      <x:c r="A338" t="str">
        <x:v>CMD-00337</x:v>
      </x:c>
      <x:c r="B338" s="38" t="n">
        <x:v>46086</x:v>
      </x:c>
      <x:c r="C338" t="str">
        <x:v>FOU-0068</x:v>
      </x:c>
      <x:c r="D338" t="str">
        <x:v>Concept Plus SARL</x:v>
      </x:c>
      <x:c r="E338" t="str">
        <x:v>Impression</x:v>
      </x:c>
      <x:c r="F338" s="40" t="n">
        <x:v>10045.01</x:v>
      </x:c>
      <x:c r="G338" s="40" t="n">
        <x:v>20</x:v>
      </x:c>
      <x:c r="H338" s="40" t="n">
        <x:v>12054.01</x:v>
      </x:c>
      <x:c r="I338" t="str">
        <x:v>Annulée</x:v>
      </x:c>
      <x:c r="J338" s="38" t="n">
        <x:v>46094</x:v>
      </x:c>
      <x:c r="K338" s="38" t="n">
        <x:v>46094</x:v>
      </x:c>
      <x:c r="L338" s="60" t="n">
        <x:f>K338-B338</x:f>
        <x:v>8</x:v>
      </x:c>
      <x:c r="M338" s="60" t="n">
        <x:f>K338-J338</x:f>
        <x:v>0</x:v>
      </x:c>
      <x:c r="N338" t="str">
        <x:v>Lucas</x:v>
      </x:c>
      <x:c r="O338" t="str">
        <x:v>RAS</x:v>
      </x:c>
    </x:row>
    <x:row r="339" ht="15" hidden="0" customHeight="1">
      <x:c r="A339" t="str">
        <x:v>CMD-00338</x:v>
      </x:c>
      <x:c r="B339" s="38" t="n">
        <x:v>46069</x:v>
      </x:c>
      <x:c r="C339" t="str">
        <x:v>FOU-0157</x:v>
      </x:c>
      <x:c r="D339" t="str">
        <x:v>Global Services Groupe</x:v>
      </x:c>
      <x:c r="E339" t="str">
        <x:v>Alimentation</x:v>
      </x:c>
      <x:c r="F339" s="40" t="n">
        <x:v>2951.73</x:v>
      </x:c>
      <x:c r="G339" s="40" t="n">
        <x:v>20</x:v>
      </x:c>
      <x:c r="H339" s="40" t="n">
        <x:v>3542.08</x:v>
      </x:c>
      <x:c r="I339" t="str">
        <x:v>Livrée</x:v>
      </x:c>
      <x:c r="J339" s="38" t="n">
        <x:v>46073</x:v>
      </x:c>
      <x:c r="K339" s="38" t="n">
        <x:v>46073</x:v>
      </x:c>
      <x:c r="L339" s="60" t="n">
        <x:f>K339-B339</x:f>
        <x:v>4</x:v>
      </x:c>
      <x:c r="M339" s="60" t="n">
        <x:f>K339-J339</x:f>
        <x:v>0</x:v>
      </x:c>
      <x:c r="N339" t="str">
        <x:v>Marie</x:v>
      </x:c>
      <x:c r="O339" t="str">
        <x:v>Commande partielle</x:v>
      </x:c>
    </x:row>
    <x:row r="340" ht="15" hidden="0" customHeight="1">
      <x:c r="A340" t="str">
        <x:v>CMD-00339</x:v>
      </x:c>
      <x:c r="B340" s="38" t="n">
        <x:v>46093</x:v>
      </x:c>
      <x:c r="C340" t="str">
        <x:v>FOU-0010</x:v>
      </x:c>
      <x:c r="D340" t="str">
        <x:v>Technic Technic Groupe</x:v>
      </x:c>
      <x:c r="E340" t="str">
        <x:v>Alimentation</x:v>
      </x:c>
      <x:c r="F340" s="40" t="n">
        <x:v>14857.42</x:v>
      </x:c>
      <x:c r="G340" s="40" t="n">
        <x:v>20</x:v>
      </x:c>
      <x:c r="H340" s="40" t="n">
        <x:v>17828.9</x:v>
      </x:c>
      <x:c r="I340" t="str">
        <x:v>Livrée</x:v>
      </x:c>
      <x:c r="J340" s="38" t="n">
        <x:v>46097</x:v>
      </x:c>
      <x:c r="K340" s="38" t="n">
        <x:v>46100</x:v>
      </x:c>
      <x:c r="L340" s="60" t="n">
        <x:f>K340-B340</x:f>
        <x:v>7</x:v>
      </x:c>
      <x:c r="M340" s="60" t="n">
        <x:f>K340-J340</x:f>
        <x:v>3</x:v>
      </x:c>
      <x:c r="N340" t="str">
        <x:v>Élodie</x:v>
      </x:c>
      <x:c r="O340" t="str">
        <x:v>Livraison conforme</x:v>
      </x:c>
    </x:row>
    <x:row r="341" ht="15" hidden="0" customHeight="1">
      <x:c r="A341" t="str">
        <x:v>CMD-00340</x:v>
      </x:c>
      <x:c r="B341" s="38" t="n">
        <x:v>46120</x:v>
      </x:c>
      <x:c r="C341" t="str">
        <x:v>FOU-0014</x:v>
      </x:c>
      <x:c r="D341" t="str">
        <x:v>Global Technic SARL</x:v>
      </x:c>
      <x:c r="E341" t="str">
        <x:v>Textile</x:v>
      </x:c>
      <x:c r="F341" s="40" t="n">
        <x:v>6198.36</x:v>
      </x:c>
      <x:c r="G341" s="40" t="n">
        <x:v>20</x:v>
      </x:c>
      <x:c r="H341" s="40" t="n">
        <x:v>7438.03</x:v>
      </x:c>
      <x:c r="I341" t="str">
        <x:v>En cours</x:v>
      </x:c>
      <x:c r="J341" s="38" t="n">
        <x:v>46126</x:v>
      </x:c>
      <x:c r="K341" s="38" t="n">
        <x:v>46126</x:v>
      </x:c>
      <x:c r="L341" s="60" t="n">
        <x:f>K341-B341</x:f>
        <x:v>6</x:v>
      </x:c>
      <x:c r="M341" s="60" t="n">
        <x:f>K341-J341</x:f>
        <x:v>0</x:v>
      </x:c>
      <x:c r="N341" t="str">
        <x:v>Julie</x:v>
      </x:c>
      <x:c r="O341" t="str">
        <x:v>Commande partielle</x:v>
      </x:c>
    </x:row>
    <x:row r="342" ht="15" hidden="0" customHeight="1">
      <x:c r="A342" t="str">
        <x:v>CMD-00341</x:v>
      </x:c>
      <x:c r="B342" s="38" t="n">
        <x:v>46038</x:v>
      </x:c>
      <x:c r="C342" t="str">
        <x:v>FOU-0123</x:v>
      </x:c>
      <x:c r="D342" t="str">
        <x:v>Industries Office SA</x:v>
      </x:c>
      <x:c r="E342" t="str">
        <x:v>Bureau</x:v>
      </x:c>
      <x:c r="F342" s="40" t="n">
        <x:v>7721.48</x:v>
      </x:c>
      <x:c r="G342" s="40" t="n">
        <x:v>20</x:v>
      </x:c>
      <x:c r="H342" s="40" t="n">
        <x:v>9265.78</x:v>
      </x:c>
      <x:c r="I342" t="str">
        <x:v>Livrée</x:v>
      </x:c>
      <x:c r="J342" s="38" t="n">
        <x:v>46040</x:v>
      </x:c>
      <x:c r="K342" s="38" t="n">
        <x:v>46041</x:v>
      </x:c>
      <x:c r="L342" s="60" t="n">
        <x:f>K342-B342</x:f>
        <x:v>3</x:v>
      </x:c>
      <x:c r="M342" s="60" t="n">
        <x:f>K342-J342</x:f>
        <x:v>1</x:v>
      </x:c>
      <x:c r="N342" t="str">
        <x:v>Claire</x:v>
      </x:c>
      <x:c r="O342" t="str">
        <x:v>Réclamation en cours</x:v>
      </x:c>
    </x:row>
    <x:row r="343" ht="15" hidden="0" customHeight="1">
      <x:c r="A343" t="str">
        <x:v>CMD-00342</x:v>
      </x:c>
      <x:c r="B343" s="38" t="n">
        <x:v>46112</x:v>
      </x:c>
      <x:c r="C343" t="str">
        <x:v>FOU-0072</x:v>
      </x:c>
      <x:c r="D343" t="str">
        <x:v>Industries Pro SARL</x:v>
      </x:c>
      <x:c r="E343" t="str">
        <x:v>Mobilier</x:v>
      </x:c>
      <x:c r="F343" s="40" t="n">
        <x:v>10717.05</x:v>
      </x:c>
      <x:c r="G343" s="40" t="n">
        <x:v>20</x:v>
      </x:c>
      <x:c r="H343" s="40" t="n">
        <x:v>12860.46</x:v>
      </x:c>
      <x:c r="I343" t="str">
        <x:v>Livrée</x:v>
      </x:c>
      <x:c r="J343" s="38" t="n">
        <x:v>46117</x:v>
      </x:c>
      <x:c r="K343" s="38" t="n">
        <x:v>46119</x:v>
      </x:c>
      <x:c r="L343" s="60" t="n">
        <x:f>K343-B343</x:f>
        <x:v>7</x:v>
      </x:c>
      <x:c r="M343" s="60" t="n">
        <x:f>K343-J343</x:f>
        <x:v>2</x:v>
      </x:c>
      <x:c r="N343" t="str">
        <x:v>Thomas</x:v>
      </x:c>
      <x:c r="O343" t="str">
        <x:v>Livraison conforme</x:v>
      </x:c>
    </x:row>
    <x:row r="344" ht="15" hidden="0" customHeight="1">
      <x:c r="A344" t="str">
        <x:v>CMD-00343</x:v>
      </x:c>
      <x:c r="B344" s="38" t="n">
        <x:v>46036</x:v>
      </x:c>
      <x:c r="C344" t="str">
        <x:v>FOU-0001</x:v>
      </x:c>
      <x:c r="D344" t="str">
        <x:v>Pro Market SA</x:v>
      </x:c>
      <x:c r="E344" t="str">
        <x:v>Nettoyage</x:v>
      </x:c>
      <x:c r="F344" s="40" t="n">
        <x:v>9957.4</x:v>
      </x:c>
      <x:c r="G344" s="40" t="n">
        <x:v>20</x:v>
      </x:c>
      <x:c r="H344" s="40" t="n">
        <x:v>11948.88</x:v>
      </x:c>
      <x:c r="I344" t="str">
        <x:v>En retard</x:v>
      </x:c>
      <x:c r="J344" s="38" t="n">
        <x:v>46043</x:v>
      </x:c>
      <x:c r="K344" s="38" t="n">
        <x:v>46043</x:v>
      </x:c>
      <x:c r="L344" s="60" t="n">
        <x:f>K344-B344</x:f>
        <x:v>7</x:v>
      </x:c>
      <x:c r="M344" s="60" t="n">
        <x:f>K344-J344</x:f>
        <x:v>0</x:v>
      </x:c>
      <x:c r="N344" t="str">
        <x:v>Maxime</x:v>
      </x:c>
      <x:c r="O344" t="str">
        <x:v>Réclamation en cours</x:v>
      </x:c>
    </x:row>
    <x:row r="345" ht="15" hidden="0" customHeight="1">
      <x:c r="A345" t="str">
        <x:v>CMD-00344</x:v>
      </x:c>
      <x:c r="B345" s="38" t="n">
        <x:v>46048</x:v>
      </x:c>
      <x:c r="C345" t="str">
        <x:v>FOU-0156</x:v>
      </x:c>
      <x:c r="D345" t="str">
        <x:v>Pro Solutions SA</x:v>
      </x:c>
      <x:c r="E345" t="str">
        <x:v>Bureau</x:v>
      </x:c>
      <x:c r="F345" s="40" t="n">
        <x:v>6548.98</x:v>
      </x:c>
      <x:c r="G345" s="40" t="n">
        <x:v>20</x:v>
      </x:c>
      <x:c r="H345" s="40" t="n">
        <x:v>7858.78</x:v>
      </x:c>
      <x:c r="I345" t="str">
        <x:v>En retard</x:v>
      </x:c>
      <x:c r="J345" s="38" t="n">
        <x:v>46054</x:v>
      </x:c>
      <x:c r="K345" s="38" t="n">
        <x:v>46059</x:v>
      </x:c>
      <x:c r="L345" s="60" t="n">
        <x:f>K345-B345</x:f>
        <x:v>11</x:v>
      </x:c>
      <x:c r="M345" s="60" t="n">
        <x:f>K345-J345</x:f>
        <x:v>5</x:v>
      </x:c>
      <x:c r="N345" t="str">
        <x:v>Julie</x:v>
      </x:c>
      <x:c r="O345" t="str">
        <x:v>Réclamation en cours</x:v>
      </x:c>
    </x:row>
    <x:row r="346" ht="15" hidden="0" customHeight="1">
      <x:c r="A346" t="str">
        <x:v>CMD-00345</x:v>
      </x:c>
      <x:c r="B346" s="38" t="n">
        <x:v>46047</x:v>
      </x:c>
      <x:c r="C346" t="str">
        <x:v>FOU-0029</x:v>
      </x:c>
      <x:c r="D346" t="str">
        <x:v>Industries Distribution Groupe</x:v>
      </x:c>
      <x:c r="E346" t="str">
        <x:v>Emballage</x:v>
      </x:c>
      <x:c r="F346" s="40" t="n">
        <x:v>10083.87</x:v>
      </x:c>
      <x:c r="G346" s="40" t="n">
        <x:v>20</x:v>
      </x:c>
      <x:c r="H346" s="40" t="n">
        <x:v>12100.64</x:v>
      </x:c>
      <x:c r="I346" t="str">
        <x:v>En retard</x:v>
      </x:c>
      <x:c r="J346" s="38" t="n">
        <x:v>46057</x:v>
      </x:c>
      <x:c r="K346" s="38" t="n">
        <x:v>46057</x:v>
      </x:c>
      <x:c r="L346" s="60" t="n">
        <x:f>K346-B346</x:f>
        <x:v>10</x:v>
      </x:c>
      <x:c r="M346" s="60" t="n">
        <x:f>K346-J346</x:f>
        <x:v>0</x:v>
      </x:c>
      <x:c r="N346" t="str">
        <x:v>Pierre</x:v>
      </x:c>
      <x:c r="O346" t="str">
        <x:v>Réclamation en cours</x:v>
      </x:c>
    </x:row>
    <x:row r="347" ht="15" hidden="0" customHeight="1">
      <x:c r="A347" t="str">
        <x:v>CMD-00346</x:v>
      </x:c>
      <x:c r="B347" s="38" t="n">
        <x:v>46173</x:v>
      </x:c>
      <x:c r="C347" t="str">
        <x:v>FOU-0191</x:v>
      </x:c>
      <x:c r="D347" t="str">
        <x:v>Distribution Pro SARL</x:v>
      </x:c>
      <x:c r="E347" t="str">
        <x:v>Marketing</x:v>
      </x:c>
      <x:c r="F347" s="40" t="n">
        <x:v>8003.6</x:v>
      </x:c>
      <x:c r="G347" s="40" t="n">
        <x:v>20</x:v>
      </x:c>
      <x:c r="H347" s="40" t="n">
        <x:v>9604.32</x:v>
      </x:c>
      <x:c r="I347" t="str">
        <x:v>En retard</x:v>
      </x:c>
      <x:c r="J347" s="38" t="n">
        <x:v>46180</x:v>
      </x:c>
      <x:c r="K347" s="38" t="n">
        <x:v>46180</x:v>
      </x:c>
      <x:c r="L347" s="60" t="n">
        <x:f>K347-B347</x:f>
        <x:v>7</x:v>
      </x:c>
      <x:c r="M347" s="60" t="n">
        <x:f>K347-J347</x:f>
        <x:v>0</x:v>
      </x:c>
      <x:c r="N347" t="str">
        <x:v>Élodie</x:v>
      </x:c>
      <x:c r="O347" t="str">
        <x:v>RAS</x:v>
      </x:c>
    </x:row>
    <x:row r="348" ht="15" hidden="0" customHeight="1">
      <x:c r="A348" t="str">
        <x:v>CMD-00347</x:v>
      </x:c>
      <x:c r="B348" s="38" t="n">
        <x:v>46045</x:v>
      </x:c>
      <x:c r="C348" t="str">
        <x:v>FOU-0099</x:v>
      </x:c>
      <x:c r="D348" t="str">
        <x:v>Plus Services SARL</x:v>
      </x:c>
      <x:c r="E348" t="str">
        <x:v>Mobilier</x:v>
      </x:c>
      <x:c r="F348" s="40" t="n">
        <x:v>13324.83</x:v>
      </x:c>
      <x:c r="G348" s="40" t="n">
        <x:v>20</x:v>
      </x:c>
      <x:c r="H348" s="40" t="n">
        <x:v>15989.8</x:v>
      </x:c>
      <x:c r="I348" t="str">
        <x:v>Livrée</x:v>
      </x:c>
      <x:c r="J348" s="38" t="n">
        <x:v>46049</x:v>
      </x:c>
      <x:c r="K348" s="38" t="n">
        <x:v>46048</x:v>
      </x:c>
      <x:c r="L348" s="60" t="n">
        <x:f>K348-B348</x:f>
        <x:v>3</x:v>
      </x:c>
      <x:c r="M348" s="60" t="n">
        <x:f>K348-J348</x:f>
        <x:v>-1</x:v>
      </x:c>
      <x:c r="N348" t="str">
        <x:v>Élodie</x:v>
      </x:c>
      <x:c r="O348" t="str">
        <x:v>Contrôle qualité OK</x:v>
      </x:c>
    </x:row>
    <x:row r="349" ht="15" hidden="0" customHeight="1">
      <x:c r="A349" t="str">
        <x:v>CMD-00348</x:v>
      </x:c>
      <x:c r="B349" s="38" t="n">
        <x:v>46137</x:v>
      </x:c>
      <x:c r="C349" t="str">
        <x:v>FOU-0181</x:v>
      </x:c>
      <x:c r="D349" t="str">
        <x:v>Technic Pro SA</x:v>
      </x:c>
      <x:c r="E349" t="str">
        <x:v>Électronique</x:v>
      </x:c>
      <x:c r="F349" s="40" t="n">
        <x:v>13893.68</x:v>
      </x:c>
      <x:c r="G349" s="40" t="n">
        <x:v>20</x:v>
      </x:c>
      <x:c r="H349" s="40" t="n">
        <x:v>16672.42</x:v>
      </x:c>
      <x:c r="I349" t="str">
        <x:v>En retard</x:v>
      </x:c>
      <x:c r="J349" s="38" t="n">
        <x:v>46140</x:v>
      </x:c>
      <x:c r="K349" s="38" t="n">
        <x:v>46142</x:v>
      </x:c>
      <x:c r="L349" s="60" t="n">
        <x:f>K349-B349</x:f>
        <x:v>5</x:v>
      </x:c>
      <x:c r="M349" s="60" t="n">
        <x:f>K349-J349</x:f>
        <x:v>2</x:v>
      </x:c>
      <x:c r="N349" t="str">
        <x:v>Maxime</x:v>
      </x:c>
      <x:c r="O349" t="str">
        <x:v>Contrôle qualité OK</x:v>
      </x:c>
    </x:row>
    <x:row r="350" ht="15" hidden="0" customHeight="1">
      <x:c r="A350" t="str">
        <x:v>CMD-00349</x:v>
      </x:c>
      <x:c r="B350" s="38" t="n">
        <x:v>46062</x:v>
      </x:c>
      <x:c r="C350" t="str">
        <x:v>FOU-0137</x:v>
      </x:c>
      <x:c r="D350" t="str">
        <x:v>Market Office SA</x:v>
      </x:c>
      <x:c r="E350" t="str">
        <x:v>Textile</x:v>
      </x:c>
      <x:c r="F350" s="40" t="n">
        <x:v>800.59</x:v>
      </x:c>
      <x:c r="G350" s="40" t="n">
        <x:v>20</x:v>
      </x:c>
      <x:c r="H350" s="40" t="n">
        <x:v>960.71</x:v>
      </x:c>
      <x:c r="I350" t="str">
        <x:v>En retard</x:v>
      </x:c>
      <x:c r="J350" s="38" t="n">
        <x:v>46067</x:v>
      </x:c>
      <x:c r="K350" s="38" t="n">
        <x:v>46070</x:v>
      </x:c>
      <x:c r="L350" s="60" t="n">
        <x:f>K350-B350</x:f>
        <x:v>8</x:v>
      </x:c>
      <x:c r="M350" s="60" t="n">
        <x:f>K350-J350</x:f>
        <x:v>3</x:v>
      </x:c>
      <x:c r="N350" t="str">
        <x:v>Pierre</x:v>
      </x:c>
      <x:c r="O350" t="str">
        <x:v>Réclamation en cours</x:v>
      </x:c>
    </x:row>
    <x:row r="351" ht="15" hidden="0" customHeight="1">
      <x:c r="A351" t="str">
        <x:v>CMD-00350</x:v>
      </x:c>
      <x:c r="B351" s="38" t="n">
        <x:v>46184</x:v>
      </x:c>
      <x:c r="C351" t="str">
        <x:v>FOU-0115</x:v>
      </x:c>
      <x:c r="D351" t="str">
        <x:v>Services Technic SAS</x:v>
      </x:c>
      <x:c r="E351" t="str">
        <x:v>Textile</x:v>
      </x:c>
      <x:c r="F351" s="40" t="n">
        <x:v>10802.29</x:v>
      </x:c>
      <x:c r="G351" s="40" t="n">
        <x:v>20</x:v>
      </x:c>
      <x:c r="H351" s="40" t="n">
        <x:v>12962.75</x:v>
      </x:c>
      <x:c r="I351" t="str">
        <x:v>Annulée</x:v>
      </x:c>
      <x:c r="J351" s="38" t="n">
        <x:v>46192</x:v>
      </x:c>
      <x:c r="K351" s="38" t="n">
        <x:v>46191</x:v>
      </x:c>
      <x:c r="L351" s="60" t="n">
        <x:f>K351-B351</x:f>
        <x:v>7</x:v>
      </x:c>
      <x:c r="M351" s="60" t="n">
        <x:f>K351-J351</x:f>
        <x:v>-1</x:v>
      </x:c>
      <x:c r="N351" t="str">
        <x:v>Hugo</x:v>
      </x:c>
      <x:c r="O351" t="str">
        <x:v>RAS</x:v>
      </x:c>
    </x:row>
    <x:row r="352" ht="15" hidden="0" customHeight="1">
      <x:c r="A352" t="str">
        <x:v>CMD-00351</x:v>
      </x:c>
      <x:c r="B352" s="38" t="n">
        <x:v>46028</x:v>
      </x:c>
      <x:c r="C352" t="str">
        <x:v>FOU-0129</x:v>
      </x:c>
      <x:c r="D352" t="str">
        <x:v>Expert Services SA</x:v>
      </x:c>
      <x:c r="E352" t="str">
        <x:v>Électronique</x:v>
      </x:c>
      <x:c r="F352" s="40" t="n">
        <x:v>2628.99</x:v>
      </x:c>
      <x:c r="G352" s="40" t="n">
        <x:v>20</x:v>
      </x:c>
      <x:c r="H352" s="40" t="n">
        <x:v>3154.79</x:v>
      </x:c>
      <x:c r="I352" t="str">
        <x:v>En retard</x:v>
      </x:c>
      <x:c r="J352" s="38" t="n">
        <x:v>46034</x:v>
      </x:c>
      <x:c r="K352" s="38" t="n">
        <x:v>46034</x:v>
      </x:c>
      <x:c r="L352" s="60" t="n">
        <x:f>K352-B352</x:f>
        <x:v>6</x:v>
      </x:c>
      <x:c r="M352" s="60" t="n">
        <x:f>K352-J352</x:f>
        <x:v>0</x:v>
      </x:c>
      <x:c r="N352" t="str">
        <x:v>Sophie</x:v>
      </x:c>
      <x:c r="O352" t="str">
        <x:v>RAS</x:v>
      </x:c>
    </x:row>
    <x:row r="353" ht="15" hidden="0" customHeight="1">
      <x:c r="A353" t="str">
        <x:v>CMD-00352</x:v>
      </x:c>
      <x:c r="B353" s="38" t="n">
        <x:v>46071</x:v>
      </x:c>
      <x:c r="C353" t="str">
        <x:v>FOU-0016</x:v>
      </x:c>
      <x:c r="D353" t="str">
        <x:v>Market Technic SA</x:v>
      </x:c>
      <x:c r="E353" t="str">
        <x:v>Maintenance</x:v>
      </x:c>
      <x:c r="F353" s="40" t="n">
        <x:v>11149.62</x:v>
      </x:c>
      <x:c r="G353" s="40" t="n">
        <x:v>20</x:v>
      </x:c>
      <x:c r="H353" s="40" t="n">
        <x:v>13379.54</x:v>
      </x:c>
      <x:c r="I353" t="str">
        <x:v>Livrée</x:v>
      </x:c>
      <x:c r="J353" s="38" t="n">
        <x:v>46079</x:v>
      </x:c>
      <x:c r="K353" s="38" t="n">
        <x:v>46084</x:v>
      </x:c>
      <x:c r="L353" s="60" t="n">
        <x:f>K353-B353</x:f>
        <x:v>13</x:v>
      </x:c>
      <x:c r="M353" s="60" t="n">
        <x:f>K353-J353</x:f>
        <x:v>5</x:v>
      </x:c>
      <x:c r="N353" t="str">
        <x:v>Thomas</x:v>
      </x:c>
      <x:c r="O353" t="str">
        <x:v>Commande partielle</x:v>
      </x:c>
    </x:row>
    <x:row r="354" ht="15" hidden="0" customHeight="1">
      <x:c r="A354" t="str">
        <x:v>CMD-00353</x:v>
      </x:c>
      <x:c r="B354" s="38" t="n">
        <x:v>46153</x:v>
      </x:c>
      <x:c r="C354" t="str">
        <x:v>FOU-0193</x:v>
      </x:c>
      <x:c r="D354" t="str">
        <x:v>Technic Expert SARL</x:v>
      </x:c>
      <x:c r="E354" t="str">
        <x:v>Bureau</x:v>
      </x:c>
      <x:c r="F354" s="40" t="n">
        <x:v>5854.63</x:v>
      </x:c>
      <x:c r="G354" s="40" t="n">
        <x:v>20</x:v>
      </x:c>
      <x:c r="H354" s="40" t="n">
        <x:v>7025.56</x:v>
      </x:c>
      <x:c r="I354" t="str">
        <x:v>En retard</x:v>
      </x:c>
      <x:c r="J354" s="38" t="n">
        <x:v>46161</x:v>
      </x:c>
      <x:c r="K354" s="38" t="n">
        <x:v>46164</x:v>
      </x:c>
      <x:c r="L354" s="60" t="n">
        <x:f>K354-B354</x:f>
        <x:v>11</x:v>
      </x:c>
      <x:c r="M354" s="60" t="n">
        <x:f>K354-J354</x:f>
        <x:v>3</x:v>
      </x:c>
      <x:c r="N354" t="str">
        <x:v>Élodie</x:v>
      </x:c>
      <x:c r="O354" t="str">
        <x:v>Contrôle qualité OK</x:v>
      </x:c>
    </x:row>
    <x:row r="355" ht="15" hidden="0" customHeight="1">
      <x:c r="A355" t="str">
        <x:v>CMD-00354</x:v>
      </x:c>
      <x:c r="B355" s="38" t="n">
        <x:v>46063</x:v>
      </x:c>
      <x:c r="C355" t="str">
        <x:v>FOU-0001</x:v>
      </x:c>
      <x:c r="D355" t="str">
        <x:v>Pro Market SA</x:v>
      </x:c>
      <x:c r="E355" t="str">
        <x:v>Nettoyage</x:v>
      </x:c>
      <x:c r="F355" s="40" t="n">
        <x:v>8642.68</x:v>
      </x:c>
      <x:c r="G355" s="40" t="n">
        <x:v>20</x:v>
      </x:c>
      <x:c r="H355" s="40" t="n">
        <x:v>10371.22</x:v>
      </x:c>
      <x:c r="I355" t="str">
        <x:v>En retard</x:v>
      </x:c>
      <x:c r="J355" s="38" t="n">
        <x:v>46065</x:v>
      </x:c>
      <x:c r="K355" s="38" t="n">
        <x:v>46070</x:v>
      </x:c>
      <x:c r="L355" s="60" t="n">
        <x:f>K355-B355</x:f>
        <x:v>7</x:v>
      </x:c>
      <x:c r="M355" s="60" t="n">
        <x:f>K355-J355</x:f>
        <x:v>5</x:v>
      </x:c>
      <x:c r="N355" t="str">
        <x:v>Nicolas</x:v>
      </x:c>
      <x:c r="O355" t="str">
        <x:v>Contrôle qualité OK</x:v>
      </x:c>
    </x:row>
    <x:row r="356" ht="15" hidden="0" customHeight="1">
      <x:c r="A356" t="str">
        <x:v>CMD-00355</x:v>
      </x:c>
      <x:c r="B356" s="38" t="n">
        <x:v>46091</x:v>
      </x:c>
      <x:c r="C356" t="str">
        <x:v>FOU-0076</x:v>
      </x:c>
      <x:c r="D356" t="str">
        <x:v>Industries Direct SA</x:v>
      </x:c>
      <x:c r="E356" t="str">
        <x:v>Emballage</x:v>
      </x:c>
      <x:c r="F356" s="40" t="n">
        <x:v>8349.44</x:v>
      </x:c>
      <x:c r="G356" s="40" t="n">
        <x:v>20</x:v>
      </x:c>
      <x:c r="H356" s="40" t="n">
        <x:v>10019.33</x:v>
      </x:c>
      <x:c r="I356" t="str">
        <x:v>Livrée</x:v>
      </x:c>
      <x:c r="J356" s="38" t="n">
        <x:v>46095</x:v>
      </x:c>
      <x:c r="K356" s="38" t="n">
        <x:v>46095</x:v>
      </x:c>
      <x:c r="L356" s="60" t="n">
        <x:f>K356-B356</x:f>
        <x:v>4</x:v>
      </x:c>
      <x:c r="M356" s="60" t="n">
        <x:f>K356-J356</x:f>
        <x:v>0</x:v>
      </x:c>
      <x:c r="N356" t="str">
        <x:v>Antoine</x:v>
      </x:c>
      <x:c r="O356" t="str">
        <x:v>Réclamation en cours</x:v>
      </x:c>
    </x:row>
    <x:row r="357" ht="15" hidden="0" customHeight="1">
      <x:c r="A357" t="str">
        <x:v>CMD-00356</x:v>
      </x:c>
      <x:c r="B357" s="38" t="n">
        <x:v>46186</x:v>
      </x:c>
      <x:c r="C357" t="str">
        <x:v>FOU-0011</x:v>
      </x:c>
      <x:c r="D357" t="str">
        <x:v>Concept Expert SARL</x:v>
      </x:c>
      <x:c r="E357" t="str">
        <x:v>Bureau</x:v>
      </x:c>
      <x:c r="F357" s="40" t="n">
        <x:v>2349.87</x:v>
      </x:c>
      <x:c r="G357" s="40" t="n">
        <x:v>20</x:v>
      </x:c>
      <x:c r="H357" s="40" t="n">
        <x:v>2819.84</x:v>
      </x:c>
      <x:c r="I357" t="str">
        <x:v>En retard</x:v>
      </x:c>
      <x:c r="J357" s="38" t="n">
        <x:v>46192</x:v>
      </x:c>
      <x:c r="K357" s="38" t="n">
        <x:v>46192</x:v>
      </x:c>
      <x:c r="L357" s="60" t="n">
        <x:f>K357-B357</x:f>
        <x:v>6</x:v>
      </x:c>
      <x:c r="M357" s="60" t="n">
        <x:f>K357-J357</x:f>
        <x:v>0</x:v>
      </x:c>
      <x:c r="N357" t="str">
        <x:v>Sophie</x:v>
      </x:c>
      <x:c r="O357" t="str">
        <x:v>Contrôle qualité OK</x:v>
      </x:c>
    </x:row>
    <x:row r="358" ht="15" hidden="0" customHeight="1">
      <x:c r="A358" t="str">
        <x:v>CMD-00357</x:v>
      </x:c>
      <x:c r="B358" s="38" t="n">
        <x:v>46159</x:v>
      </x:c>
      <x:c r="C358" t="str">
        <x:v>FOU-0054</x:v>
      </x:c>
      <x:c r="D358" t="str">
        <x:v>Pro Expert Groupe</x:v>
      </x:c>
      <x:c r="E358" t="str">
        <x:v>Nettoyage</x:v>
      </x:c>
      <x:c r="F358" s="40" t="n">
        <x:v>1875.34</x:v>
      </x:c>
      <x:c r="G358" s="40" t="n">
        <x:v>20</x:v>
      </x:c>
      <x:c r="H358" s="40" t="n">
        <x:v>2250.41</x:v>
      </x:c>
      <x:c r="I358" t="str">
        <x:v>En retard</x:v>
      </x:c>
      <x:c r="J358" s="38" t="n">
        <x:v>46166</x:v>
      </x:c>
      <x:c r="K358" s="38" t="n">
        <x:v>46168</x:v>
      </x:c>
      <x:c r="L358" s="60" t="n">
        <x:f>K358-B358</x:f>
        <x:v>9</x:v>
      </x:c>
      <x:c r="M358" s="60" t="n">
        <x:f>K358-J358</x:f>
        <x:v>2</x:v>
      </x:c>
      <x:c r="N358" t="str">
        <x:v>Camille</x:v>
      </x:c>
      <x:c r="O358" t="str">
        <x:v>RAS</x:v>
      </x:c>
    </x:row>
    <x:row r="359" ht="15" hidden="0" customHeight="1">
      <x:c r="A359" t="str">
        <x:v>CMD-00358</x:v>
      </x:c>
      <x:c r="B359" s="38" t="n">
        <x:v>46057</x:v>
      </x:c>
      <x:c r="C359" t="str">
        <x:v>FOU-0068</x:v>
      </x:c>
      <x:c r="D359" t="str">
        <x:v>Concept Plus SARL</x:v>
      </x:c>
      <x:c r="E359" t="str">
        <x:v>Impression</x:v>
      </x:c>
      <x:c r="F359" s="40" t="n">
        <x:v>6213.89</x:v>
      </x:c>
      <x:c r="G359" s="40" t="n">
        <x:v>20</x:v>
      </x:c>
      <x:c r="H359" s="40" t="n">
        <x:v>7456.67</x:v>
      </x:c>
      <x:c r="I359" t="str">
        <x:v>Livrée</x:v>
      </x:c>
      <x:c r="J359" s="38" t="n">
        <x:v>46063</x:v>
      </x:c>
      <x:c r="K359" s="38" t="n">
        <x:v>46065</x:v>
      </x:c>
      <x:c r="L359" s="60" t="n">
        <x:f>K359-B359</x:f>
        <x:v>8</x:v>
      </x:c>
      <x:c r="M359" s="60" t="n">
        <x:f>K359-J359</x:f>
        <x:v>2</x:v>
      </x:c>
      <x:c r="N359" t="str">
        <x:v>Julien</x:v>
      </x:c>
      <x:c r="O359" t="str">
        <x:v>Réclamation en cours</x:v>
      </x:c>
    </x:row>
    <x:row r="360" ht="15" hidden="0" customHeight="1">
      <x:c r="A360" t="str">
        <x:v>CMD-00359</x:v>
      </x:c>
      <x:c r="B360" s="38" t="n">
        <x:v>46094</x:v>
      </x:c>
      <x:c r="C360" t="str">
        <x:v>FOU-0057</x:v>
      </x:c>
      <x:c r="D360" t="str">
        <x:v>Expert Direct Groupe</x:v>
      </x:c>
      <x:c r="E360" t="str">
        <x:v>Emballage</x:v>
      </x:c>
      <x:c r="F360" s="40" t="n">
        <x:v>2774.52</x:v>
      </x:c>
      <x:c r="G360" s="40" t="n">
        <x:v>20</x:v>
      </x:c>
      <x:c r="H360" s="40" t="n">
        <x:v>3329.42</x:v>
      </x:c>
      <x:c r="I360" t="str">
        <x:v>Annulée</x:v>
      </x:c>
      <x:c r="J360" s="38" t="n">
        <x:v>46096</x:v>
      </x:c>
      <x:c r="K360" s="38" t="n">
        <x:v>46095</x:v>
      </x:c>
      <x:c r="L360" s="60" t="n">
        <x:f>K360-B360</x:f>
        <x:v>1</x:v>
      </x:c>
      <x:c r="M360" s="60" t="n">
        <x:f>K360-J360</x:f>
        <x:v>-1</x:v>
      </x:c>
      <x:c r="N360" t="str">
        <x:v>Claire</x:v>
      </x:c>
      <x:c r="O360" t="str">
        <x:v>RAS</x:v>
      </x:c>
    </x:row>
    <x:row r="361" ht="15" hidden="0" customHeight="1">
      <x:c r="A361" t="str">
        <x:v>CMD-00360</x:v>
      </x:c>
      <x:c r="B361" s="38" t="n">
        <x:v>46075</x:v>
      </x:c>
      <x:c r="C361" t="str">
        <x:v>FOU-0142</x:v>
      </x:c>
      <x:c r="D361" t="str">
        <x:v>France Technic SARL</x:v>
      </x:c>
      <x:c r="E361" t="str">
        <x:v>Bureau</x:v>
      </x:c>
      <x:c r="F361" s="40" t="n">
        <x:v>12280.18</x:v>
      </x:c>
      <x:c r="G361" s="40" t="n">
        <x:v>20</x:v>
      </x:c>
      <x:c r="H361" s="40" t="n">
        <x:v>14736.22</x:v>
      </x:c>
      <x:c r="I361" t="str">
        <x:v>En retard</x:v>
      </x:c>
      <x:c r="J361" s="38" t="n">
        <x:v>46080</x:v>
      </x:c>
      <x:c r="K361" s="38" t="n">
        <x:v>46082</x:v>
      </x:c>
      <x:c r="L361" s="60" t="n">
        <x:f>K361-B361</x:f>
        <x:v>7</x:v>
      </x:c>
      <x:c r="M361" s="60" t="n">
        <x:f>K361-J361</x:f>
        <x:v>2</x:v>
      </x:c>
      <x:c r="N361" t="str">
        <x:v>Élodie</x:v>
      </x:c>
      <x:c r="O361" t="str">
        <x:v>RAS</x:v>
      </x:c>
    </x:row>
    <x:row r="362" ht="15" hidden="0" customHeight="1">
      <x:c r="A362" t="str">
        <x:v>CMD-00361</x:v>
      </x:c>
      <x:c r="B362" s="38" t="n">
        <x:v>46124</x:v>
      </x:c>
      <x:c r="C362" t="str">
        <x:v>FOU-0162</x:v>
      </x:c>
      <x:c r="D362" t="str">
        <x:v>Expert Technic Groupe</x:v>
      </x:c>
      <x:c r="E362" t="str">
        <x:v>Textile</x:v>
      </x:c>
      <x:c r="F362" s="40" t="n">
        <x:v>2461.28</x:v>
      </x:c>
      <x:c r="G362" s="40" t="n">
        <x:v>20</x:v>
      </x:c>
      <x:c r="H362" s="40" t="n">
        <x:v>2953.54</x:v>
      </x:c>
      <x:c r="I362" t="str">
        <x:v>En retard</x:v>
      </x:c>
      <x:c r="J362" s="38" t="n">
        <x:v>46129</x:v>
      </x:c>
      <x:c r="K362" s="38" t="n">
        <x:v>46132</x:v>
      </x:c>
      <x:c r="L362" s="60" t="n">
        <x:f>K362-B362</x:f>
        <x:v>8</x:v>
      </x:c>
      <x:c r="M362" s="60" t="n">
        <x:f>K362-J362</x:f>
        <x:v>3</x:v>
      </x:c>
      <x:c r="N362" t="str">
        <x:v>Marie</x:v>
      </x:c>
      <x:c r="O362" t="str">
        <x:v>Commande partielle</x:v>
      </x:c>
    </x:row>
    <x:row r="363" ht="15" hidden="0" customHeight="1">
      <x:c r="A363" t="str">
        <x:v>CMD-00362</x:v>
      </x:c>
      <x:c r="B363" s="38" t="n">
        <x:v>46149</x:v>
      </x:c>
      <x:c r="C363" t="str">
        <x:v>FOU-0024</x:v>
      </x:c>
      <x:c r="D363" t="str">
        <x:v>Concept Technic SARL</x:v>
      </x:c>
      <x:c r="E363" t="str">
        <x:v>Bureau</x:v>
      </x:c>
      <x:c r="F363" s="40" t="n">
        <x:v>2845.48</x:v>
      </x:c>
      <x:c r="G363" s="40" t="n">
        <x:v>20</x:v>
      </x:c>
      <x:c r="H363" s="40" t="n">
        <x:v>3414.58</x:v>
      </x:c>
      <x:c r="I363" t="str">
        <x:v>En cours</x:v>
      </x:c>
      <x:c r="J363" s="38" t="n">
        <x:v>46153</x:v>
      </x:c>
      <x:c r="K363" s="38" t="n">
        <x:v>46153</x:v>
      </x:c>
      <x:c r="L363" s="60" t="n">
        <x:f>K363-B363</x:f>
        <x:v>4</x:v>
      </x:c>
      <x:c r="M363" s="60" t="n">
        <x:f>K363-J363</x:f>
        <x:v>0</x:v>
      </x:c>
      <x:c r="N363" t="str">
        <x:v>Maxime</x:v>
      </x:c>
      <x:c r="O363" t="str">
        <x:v>Contrôle qualité OK</x:v>
      </x:c>
    </x:row>
    <x:row r="364" ht="15" hidden="0" customHeight="1">
      <x:c r="A364" t="str">
        <x:v>CMD-00363</x:v>
      </x:c>
      <x:c r="B364" s="38" t="n">
        <x:v>46095</x:v>
      </x:c>
      <x:c r="C364" t="str">
        <x:v>FOU-0166</x:v>
      </x:c>
      <x:c r="D364" t="str">
        <x:v>Solutions Services SARL</x:v>
      </x:c>
      <x:c r="E364" t="str">
        <x:v>Électronique</x:v>
      </x:c>
      <x:c r="F364" s="40" t="n">
        <x:v>462.55</x:v>
      </x:c>
      <x:c r="G364" s="40" t="n">
        <x:v>20</x:v>
      </x:c>
      <x:c r="H364" s="40" t="n">
        <x:v>555.06</x:v>
      </x:c>
      <x:c r="I364" t="str">
        <x:v>Annulée</x:v>
      </x:c>
      <x:c r="J364" s="38" t="n">
        <x:v>46099</x:v>
      </x:c>
      <x:c r="K364" s="38" t="n">
        <x:v>46099</x:v>
      </x:c>
      <x:c r="L364" s="60" t="n">
        <x:f>K364-B364</x:f>
        <x:v>4</x:v>
      </x:c>
      <x:c r="M364" s="60" t="n">
        <x:f>K364-J364</x:f>
        <x:v>0</x:v>
      </x:c>
      <x:c r="N364" t="str">
        <x:v>Élodie</x:v>
      </x:c>
      <x:c r="O364" t="str">
        <x:v>Livraison conforme</x:v>
      </x:c>
    </x:row>
    <x:row r="365" ht="15" hidden="0" customHeight="1">
      <x:c r="A365" t="str">
        <x:v>CMD-00364</x:v>
      </x:c>
      <x:c r="B365" s="38" t="n">
        <x:v>46041</x:v>
      </x:c>
      <x:c r="C365" t="str">
        <x:v>FOU-0037</x:v>
      </x:c>
      <x:c r="D365" t="str">
        <x:v>Global Pro SARL</x:v>
      </x:c>
      <x:c r="E365" t="str">
        <x:v>Impression</x:v>
      </x:c>
      <x:c r="F365" s="40" t="n">
        <x:v>6481.97</x:v>
      </x:c>
      <x:c r="G365" s="40" t="n">
        <x:v>20</x:v>
      </x:c>
      <x:c r="H365" s="40" t="n">
        <x:v>7778.36</x:v>
      </x:c>
      <x:c r="I365" t="str">
        <x:v>Livrée</x:v>
      </x:c>
      <x:c r="J365" s="38" t="n">
        <x:v>46050</x:v>
      </x:c>
      <x:c r="K365" s="38" t="n">
        <x:v>46053</x:v>
      </x:c>
      <x:c r="L365" s="60" t="n">
        <x:f>K365-B365</x:f>
        <x:v>12</x:v>
      </x:c>
      <x:c r="M365" s="60" t="n">
        <x:f>K365-J365</x:f>
        <x:v>3</x:v>
      </x:c>
      <x:c r="N365" t="str">
        <x:v>Marie</x:v>
      </x:c>
      <x:c r="O365" t="str">
        <x:v>Livraison conforme</x:v>
      </x:c>
    </x:row>
    <x:row r="366" ht="15" hidden="0" customHeight="1">
      <x:c r="A366" t="str">
        <x:v>CMD-00365</x:v>
      </x:c>
      <x:c r="B366" s="38" t="n">
        <x:v>46048</x:v>
      </x:c>
      <x:c r="C366" t="str">
        <x:v>FOU-0155</x:v>
      </x:c>
      <x:c r="D366" t="str">
        <x:v>Direct Pro SA</x:v>
      </x:c>
      <x:c r="E366" t="str">
        <x:v>Mobilier</x:v>
      </x:c>
      <x:c r="F366" s="40" t="n">
        <x:v>5761.45</x:v>
      </x:c>
      <x:c r="G366" s="40" t="n">
        <x:v>20</x:v>
      </x:c>
      <x:c r="H366" s="40" t="n">
        <x:v>6913.74</x:v>
      </x:c>
      <x:c r="I366" t="str">
        <x:v>Livrée</x:v>
      </x:c>
      <x:c r="J366" s="38" t="n">
        <x:v>46050</x:v>
      </x:c>
      <x:c r="K366" s="38" t="n">
        <x:v>46049</x:v>
      </x:c>
      <x:c r="L366" s="60" t="n">
        <x:f>K366-B366</x:f>
        <x:v>1</x:v>
      </x:c>
      <x:c r="M366" s="60" t="n">
        <x:f>K366-J366</x:f>
        <x:v>-1</x:v>
      </x:c>
      <x:c r="N366" t="str">
        <x:v>Sophie</x:v>
      </x:c>
      <x:c r="O366" t="str">
        <x:v>Contrôle qualité OK</x:v>
      </x:c>
    </x:row>
    <x:row r="367" ht="15" hidden="0" customHeight="1">
      <x:c r="A367" t="str">
        <x:v>CMD-00366</x:v>
      </x:c>
      <x:c r="B367" s="38" t="n">
        <x:v>46044</x:v>
      </x:c>
      <x:c r="C367" t="str">
        <x:v>FOU-0064</x:v>
      </x:c>
      <x:c r="D367" t="str">
        <x:v>Concept Pro SAS</x:v>
      </x:c>
      <x:c r="E367" t="str">
        <x:v>Textile</x:v>
      </x:c>
      <x:c r="F367" s="40" t="n">
        <x:v>4124.7</x:v>
      </x:c>
      <x:c r="G367" s="40" t="n">
        <x:v>20</x:v>
      </x:c>
      <x:c r="H367" s="40" t="n">
        <x:v>4949.64</x:v>
      </x:c>
      <x:c r="I367" t="str">
        <x:v>Livrée</x:v>
      </x:c>
      <x:c r="J367" s="38" t="n">
        <x:v>46046</x:v>
      </x:c>
      <x:c r="K367" s="38" t="n">
        <x:v>46044</x:v>
      </x:c>
      <x:c r="L367" s="60" t="n">
        <x:f>K367-B367</x:f>
        <x:v>0</x:v>
      </x:c>
      <x:c r="M367" s="60" t="n">
        <x:f>K367-J367</x:f>
        <x:v>-2</x:v>
      </x:c>
      <x:c r="N367" t="str">
        <x:v>Julie</x:v>
      </x:c>
      <x:c r="O367" t="str">
        <x:v>Livraison conforme</x:v>
      </x:c>
    </x:row>
    <x:row r="368" ht="15" hidden="0" customHeight="1">
      <x:c r="A368" t="str">
        <x:v>CMD-00367</x:v>
      </x:c>
      <x:c r="B368" s="38" t="n">
        <x:v>46058</x:v>
      </x:c>
      <x:c r="C368" t="str">
        <x:v>FOU-0052</x:v>
      </x:c>
      <x:c r="D368" t="str">
        <x:v>Direct Expert SAS</x:v>
      </x:c>
      <x:c r="E368" t="str">
        <x:v>Bureau</x:v>
      </x:c>
      <x:c r="F368" s="40" t="n">
        <x:v>7284.32</x:v>
      </x:c>
      <x:c r="G368" s="40" t="n">
        <x:v>20</x:v>
      </x:c>
      <x:c r="H368" s="40" t="n">
        <x:v>8741.18</x:v>
      </x:c>
      <x:c r="I368" t="str">
        <x:v>En retard</x:v>
      </x:c>
      <x:c r="J368" s="38" t="n">
        <x:v>46067</x:v>
      </x:c>
      <x:c r="K368" s="38" t="n">
        <x:v>46067</x:v>
      </x:c>
      <x:c r="L368" s="60" t="n">
        <x:f>K368-B368</x:f>
        <x:v>9</x:v>
      </x:c>
      <x:c r="M368" s="60" t="n">
        <x:f>K368-J368</x:f>
        <x:v>0</x:v>
      </x:c>
      <x:c r="N368" t="str">
        <x:v>Julie</x:v>
      </x:c>
      <x:c r="O368" t="str">
        <x:v>Commande partielle</x:v>
      </x:c>
    </x:row>
    <x:row r="369" ht="15" hidden="0" customHeight="1">
      <x:c r="A369" t="str">
        <x:v>CMD-00368</x:v>
      </x:c>
      <x:c r="B369" s="38" t="n">
        <x:v>46085</x:v>
      </x:c>
      <x:c r="C369" t="str">
        <x:v>FOU-0040</x:v>
      </x:c>
      <x:c r="D369" t="str">
        <x:v>Global Direct SAS</x:v>
      </x:c>
      <x:c r="E369" t="str">
        <x:v>Mobilier</x:v>
      </x:c>
      <x:c r="F369" s="40" t="n">
        <x:v>979.75</x:v>
      </x:c>
      <x:c r="G369" s="40" t="n">
        <x:v>20</x:v>
      </x:c>
      <x:c r="H369" s="40" t="n">
        <x:v>1175.7</x:v>
      </x:c>
      <x:c r="I369" t="str">
        <x:v>Livrée</x:v>
      </x:c>
      <x:c r="J369" s="38" t="n">
        <x:v>46091</x:v>
      </x:c>
      <x:c r="K369" s="38" t="n">
        <x:v>46090</x:v>
      </x:c>
      <x:c r="L369" s="60" t="n">
        <x:f>K369-B369</x:f>
        <x:v>5</x:v>
      </x:c>
      <x:c r="M369" s="60" t="n">
        <x:f>K369-J369</x:f>
        <x:v>-1</x:v>
      </x:c>
      <x:c r="N369" t="str">
        <x:v>Sophie</x:v>
      </x:c>
      <x:c r="O369" t="str">
        <x:v>Livraison conforme</x:v>
      </x:c>
    </x:row>
    <x:row r="370" ht="15" hidden="0" customHeight="1">
      <x:c r="A370" t="str">
        <x:v>CMD-00369</x:v>
      </x:c>
      <x:c r="B370" s="38" t="n">
        <x:v>46098</x:v>
      </x:c>
      <x:c r="C370" t="str">
        <x:v>FOU-0140</x:v>
      </x:c>
      <x:c r="D370" t="str">
        <x:v>Global Logistique SAS</x:v>
      </x:c>
      <x:c r="E370" t="str">
        <x:v>Textile</x:v>
      </x:c>
      <x:c r="F370" s="40" t="n">
        <x:v>1673.11</x:v>
      </x:c>
      <x:c r="G370" s="40" t="n">
        <x:v>20</x:v>
      </x:c>
      <x:c r="H370" s="40" t="n">
        <x:v>2007.73</x:v>
      </x:c>
      <x:c r="I370" t="str">
        <x:v>Livrée</x:v>
      </x:c>
      <x:c r="J370" s="38" t="n">
        <x:v>46106</x:v>
      </x:c>
      <x:c r="K370" s="38" t="n">
        <x:v>46106</x:v>
      </x:c>
      <x:c r="L370" s="60" t="n">
        <x:f>K370-B370</x:f>
        <x:v>8</x:v>
      </x:c>
      <x:c r="M370" s="60" t="n">
        <x:f>K370-J370</x:f>
        <x:v>0</x:v>
      </x:c>
      <x:c r="N370" t="str">
        <x:v>Antoine</x:v>
      </x:c>
      <x:c r="O370" t="str">
        <x:v>Livraison conforme</x:v>
      </x:c>
    </x:row>
    <x:row r="371" ht="15" hidden="0" customHeight="1">
      <x:c r="A371" t="str">
        <x:v>CMD-00370</x:v>
      </x:c>
      <x:c r="B371" s="38" t="n">
        <x:v>46132</x:v>
      </x:c>
      <x:c r="C371" t="str">
        <x:v>FOU-0059</x:v>
      </x:c>
      <x:c r="D371" t="str">
        <x:v>Services Concept SARL</x:v>
      </x:c>
      <x:c r="E371" t="str">
        <x:v>Impression</x:v>
      </x:c>
      <x:c r="F371" s="40" t="n">
        <x:v>5872.94</x:v>
      </x:c>
      <x:c r="G371" s="40" t="n">
        <x:v>20</x:v>
      </x:c>
      <x:c r="H371" s="40" t="n">
        <x:v>7047.53</x:v>
      </x:c>
      <x:c r="I371" t="str">
        <x:v>En cours</x:v>
      </x:c>
      <x:c r="J371" s="38" t="n">
        <x:v>46139</x:v>
      </x:c>
      <x:c r="K371" s="38" t="n">
        <x:v>46140</x:v>
      </x:c>
      <x:c r="L371" s="60" t="n">
        <x:f>K371-B371</x:f>
        <x:v>8</x:v>
      </x:c>
      <x:c r="M371" s="60" t="n">
        <x:f>K371-J371</x:f>
        <x:v>1</x:v>
      </x:c>
      <x:c r="N371" t="str">
        <x:v>Manon</x:v>
      </x:c>
      <x:c r="O371" t="str">
        <x:v>Livraison conforme</x:v>
      </x:c>
    </x:row>
    <x:row r="372" ht="15" hidden="0" customHeight="1">
      <x:c r="A372" t="str">
        <x:v>CMD-00371</x:v>
      </x:c>
      <x:c r="B372" s="38" t="n">
        <x:v>46066</x:v>
      </x:c>
      <x:c r="C372" t="str">
        <x:v>FOU-0126</x:v>
      </x:c>
      <x:c r="D372" t="str">
        <x:v>Market France SARL</x:v>
      </x:c>
      <x:c r="E372" t="str">
        <x:v>Maintenance</x:v>
      </x:c>
      <x:c r="F372" s="40" t="n">
        <x:v>14862.91</x:v>
      </x:c>
      <x:c r="G372" s="40" t="n">
        <x:v>20</x:v>
      </x:c>
      <x:c r="H372" s="40" t="n">
        <x:v>17835.49</x:v>
      </x:c>
      <x:c r="I372" t="str">
        <x:v>En retard</x:v>
      </x:c>
      <x:c r="J372" s="38" t="n">
        <x:v>46071</x:v>
      </x:c>
      <x:c r="K372" s="38" t="n">
        <x:v>46070</x:v>
      </x:c>
      <x:c r="L372" s="60" t="n">
        <x:f>K372-B372</x:f>
        <x:v>4</x:v>
      </x:c>
      <x:c r="M372" s="60" t="n">
        <x:f>K372-J372</x:f>
        <x:v>-1</x:v>
      </x:c>
      <x:c r="N372" t="str">
        <x:v>Pierre</x:v>
      </x:c>
      <x:c r="O372" t="str">
        <x:v>Livraison conforme</x:v>
      </x:c>
    </x:row>
    <x:row r="373" ht="15" hidden="0" customHeight="1">
      <x:c r="A373" t="str">
        <x:v>CMD-00372</x:v>
      </x:c>
      <x:c r="B373" s="38" t="n">
        <x:v>46108</x:v>
      </x:c>
      <x:c r="C373" t="str">
        <x:v>FOU-0158</x:v>
      </x:c>
      <x:c r="D373" t="str">
        <x:v>Direct Expert SA</x:v>
      </x:c>
      <x:c r="E373" t="str">
        <x:v>Mobilier</x:v>
      </x:c>
      <x:c r="F373" s="40" t="n">
        <x:v>1907.51</x:v>
      </x:c>
      <x:c r="G373" s="40" t="n">
        <x:v>20</x:v>
      </x:c>
      <x:c r="H373" s="40" t="n">
        <x:v>2289.01</x:v>
      </x:c>
      <x:c r="I373" t="str">
        <x:v>En cours</x:v>
      </x:c>
      <x:c r="J373" s="38" t="n">
        <x:v>46111</x:v>
      </x:c>
      <x:c r="K373" s="38" t="n">
        <x:v>46109</x:v>
      </x:c>
      <x:c r="L373" s="60" t="n">
        <x:f>K373-B373</x:f>
        <x:v>1</x:v>
      </x:c>
      <x:c r="M373" s="60" t="n">
        <x:f>K373-J373</x:f>
        <x:v>-2</x:v>
      </x:c>
      <x:c r="N373" t="str">
        <x:v>Thomas</x:v>
      </x:c>
      <x:c r="O373" t="str">
        <x:v>Commande partielle</x:v>
      </x:c>
    </x:row>
    <x:row r="374" ht="15" hidden="0" customHeight="1">
      <x:c r="A374" t="str">
        <x:v>CMD-00373</x:v>
      </x:c>
      <x:c r="B374" s="38" t="n">
        <x:v>46108</x:v>
      </x:c>
      <x:c r="C374" t="str">
        <x:v>FOU-0136</x:v>
      </x:c>
      <x:c r="D374" t="str">
        <x:v>Distribution Distribution Groupe</x:v>
      </x:c>
      <x:c r="E374" t="str">
        <x:v>Alimentation</x:v>
      </x:c>
      <x:c r="F374" s="40" t="n">
        <x:v>9054.23</x:v>
      </x:c>
      <x:c r="G374" s="40" t="n">
        <x:v>20</x:v>
      </x:c>
      <x:c r="H374" s="40" t="n">
        <x:v>10865.08</x:v>
      </x:c>
      <x:c r="I374" t="str">
        <x:v>En retard</x:v>
      </x:c>
      <x:c r="J374" s="38" t="n">
        <x:v>46116</x:v>
      </x:c>
      <x:c r="K374" s="38" t="n">
        <x:v>46116</x:v>
      </x:c>
      <x:c r="L374" s="60" t="n">
        <x:f>K374-B374</x:f>
        <x:v>8</x:v>
      </x:c>
      <x:c r="M374" s="60" t="n">
        <x:f>K374-J374</x:f>
        <x:v>0</x:v>
      </x:c>
      <x:c r="N374" t="str">
        <x:v>Nicolas</x:v>
      </x:c>
      <x:c r="O374" t="str">
        <x:v>Réclamation en cours</x:v>
      </x:c>
    </x:row>
    <x:row r="375" ht="15" hidden="0" customHeight="1">
      <x:c r="A375" t="str">
        <x:v>CMD-00374</x:v>
      </x:c>
      <x:c r="B375" s="38" t="n">
        <x:v>46092</x:v>
      </x:c>
      <x:c r="C375" t="str">
        <x:v>FOU-0027</x:v>
      </x:c>
      <x:c r="D375" t="str">
        <x:v>Market Industries SAS</x:v>
      </x:c>
      <x:c r="E375" t="str">
        <x:v>Textile</x:v>
      </x:c>
      <x:c r="F375" s="40" t="n">
        <x:v>13756.08</x:v>
      </x:c>
      <x:c r="G375" s="40" t="n">
        <x:v>20</x:v>
      </x:c>
      <x:c r="H375" s="40" t="n">
        <x:v>16507.3</x:v>
      </x:c>
      <x:c r="I375" t="str">
        <x:v>Livrée</x:v>
      </x:c>
      <x:c r="J375" s="38" t="n">
        <x:v>46099</x:v>
      </x:c>
      <x:c r="K375" s="38" t="n">
        <x:v>46100</x:v>
      </x:c>
      <x:c r="L375" s="60" t="n">
        <x:f>K375-B375</x:f>
        <x:v>8</x:v>
      </x:c>
      <x:c r="M375" s="60" t="n">
        <x:f>K375-J375</x:f>
        <x:v>1</x:v>
      </x:c>
      <x:c r="N375" t="str">
        <x:v>Julien</x:v>
      </x:c>
      <x:c r="O375" t="str">
        <x:v>Contrôle qualité OK</x:v>
      </x:c>
    </x:row>
    <x:row r="376" ht="15" hidden="0" customHeight="1">
      <x:c r="A376" t="str">
        <x:v>CMD-00375</x:v>
      </x:c>
      <x:c r="B376" s="38" t="n">
        <x:v>46190</x:v>
      </x:c>
      <x:c r="C376" t="str">
        <x:v>FOU-0200</x:v>
      </x:c>
      <x:c r="D376" t="str">
        <x:v>France Industries SARL</x:v>
      </x:c>
      <x:c r="E376" t="str">
        <x:v>Logistique</x:v>
      </x:c>
      <x:c r="F376" s="40" t="n">
        <x:v>2326.85</x:v>
      </x:c>
      <x:c r="G376" s="40" t="n">
        <x:v>20</x:v>
      </x:c>
      <x:c r="H376" s="40" t="n">
        <x:v>2792.22</x:v>
      </x:c>
      <x:c r="I376" t="str">
        <x:v>Annulée</x:v>
      </x:c>
      <x:c r="J376" s="38" t="n">
        <x:v>46194</x:v>
      </x:c>
      <x:c r="K376" s="38" t="n">
        <x:v>46197</x:v>
      </x:c>
      <x:c r="L376" s="60" t="n">
        <x:f>K376-B376</x:f>
        <x:v>7</x:v>
      </x:c>
      <x:c r="M376" s="60" t="n">
        <x:f>K376-J376</x:f>
        <x:v>3</x:v>
      </x:c>
      <x:c r="N376" t="str">
        <x:v>Maxime</x:v>
      </x:c>
      <x:c r="O376" t="str">
        <x:v>Livraison conforme</x:v>
      </x:c>
    </x:row>
    <x:row r="377" ht="15" hidden="0" customHeight="1">
      <x:c r="A377" t="str">
        <x:v>CMD-00376</x:v>
      </x:c>
      <x:c r="B377" s="38" t="n">
        <x:v>46170</x:v>
      </x:c>
      <x:c r="C377" t="str">
        <x:v>FOU-0029</x:v>
      </x:c>
      <x:c r="D377" t="str">
        <x:v>Industries Distribution Groupe</x:v>
      </x:c>
      <x:c r="E377" t="str">
        <x:v>Emballage</x:v>
      </x:c>
      <x:c r="F377" s="40" t="n">
        <x:v>6497.68</x:v>
      </x:c>
      <x:c r="G377" s="40" t="n">
        <x:v>20</x:v>
      </x:c>
      <x:c r="H377" s="40" t="n">
        <x:v>7797.22</x:v>
      </x:c>
      <x:c r="I377" t="str">
        <x:v>Livrée</x:v>
      </x:c>
      <x:c r="J377" s="38" t="n">
        <x:v>46176</x:v>
      </x:c>
      <x:c r="K377" s="38" t="n">
        <x:v>46176</x:v>
      </x:c>
      <x:c r="L377" s="60" t="n">
        <x:f>K377-B377</x:f>
        <x:v>6</x:v>
      </x:c>
      <x:c r="M377" s="60" t="n">
        <x:f>K377-J377</x:f>
        <x:v>0</x:v>
      </x:c>
      <x:c r="N377" t="str">
        <x:v>Julie</x:v>
      </x:c>
      <x:c r="O377" t="str">
        <x:v>Contrôle qualité OK</x:v>
      </x:c>
    </x:row>
    <x:row r="378" ht="15" hidden="0" customHeight="1">
      <x:c r="A378" t="str">
        <x:v>CMD-00377</x:v>
      </x:c>
      <x:c r="B378" s="38" t="n">
        <x:v>46121</x:v>
      </x:c>
      <x:c r="C378" t="str">
        <x:v>FOU-0047</x:v>
      </x:c>
      <x:c r="D378" t="str">
        <x:v>Office Logistique Groupe</x:v>
      </x:c>
      <x:c r="E378" t="str">
        <x:v>Maintenance</x:v>
      </x:c>
      <x:c r="F378" s="40" t="n">
        <x:v>5386.24</x:v>
      </x:c>
      <x:c r="G378" s="40" t="n">
        <x:v>20</x:v>
      </x:c>
      <x:c r="H378" s="40" t="n">
        <x:v>6463.49</x:v>
      </x:c>
      <x:c r="I378" t="str">
        <x:v>Annulée</x:v>
      </x:c>
      <x:c r="J378" s="38" t="n">
        <x:v>46130</x:v>
      </x:c>
      <x:c r="K378" s="38" t="n">
        <x:v>46133</x:v>
      </x:c>
      <x:c r="L378" s="60" t="n">
        <x:f>K378-B378</x:f>
        <x:v>12</x:v>
      </x:c>
      <x:c r="M378" s="60" t="n">
        <x:f>K378-J378</x:f>
        <x:v>3</x:v>
      </x:c>
      <x:c r="N378" t="str">
        <x:v>Hugo</x:v>
      </x:c>
      <x:c r="O378" t="str">
        <x:v>RAS</x:v>
      </x:c>
    </x:row>
    <x:row r="379" ht="15" hidden="0" customHeight="1">
      <x:c r="A379" t="str">
        <x:v>CMD-00378</x:v>
      </x:c>
      <x:c r="B379" s="38" t="n">
        <x:v>46108</x:v>
      </x:c>
      <x:c r="C379" t="str">
        <x:v>FOU-0163</x:v>
      </x:c>
      <x:c r="D379" t="str">
        <x:v>Distribution Plus SARL</x:v>
      </x:c>
      <x:c r="E379" t="str">
        <x:v>Maintenance</x:v>
      </x:c>
      <x:c r="F379" s="40" t="n">
        <x:v>2202.59</x:v>
      </x:c>
      <x:c r="G379" s="40" t="n">
        <x:v>20</x:v>
      </x:c>
      <x:c r="H379" s="40" t="n">
        <x:v>2643.11</x:v>
      </x:c>
      <x:c r="I379" t="str">
        <x:v>Annulée</x:v>
      </x:c>
      <x:c r="J379" s="38" t="n">
        <x:v>46113</x:v>
      </x:c>
      <x:c r="K379" s="38" t="n">
        <x:v>46116</x:v>
      </x:c>
      <x:c r="L379" s="60" t="n">
        <x:f>K379-B379</x:f>
        <x:v>8</x:v>
      </x:c>
      <x:c r="M379" s="60" t="n">
        <x:f>K379-J379</x:f>
        <x:v>3</x:v>
      </x:c>
      <x:c r="N379" t="str">
        <x:v>Maxime</x:v>
      </x:c>
      <x:c r="O379" t="str">
        <x:v>RAS</x:v>
      </x:c>
    </x:row>
    <x:row r="380" ht="15" hidden="0" customHeight="1">
      <x:c r="A380" t="str">
        <x:v>CMD-00379</x:v>
      </x:c>
      <x:c r="B380" s="38" t="n">
        <x:v>46149</x:v>
      </x:c>
      <x:c r="C380" t="str">
        <x:v>FOU-0137</x:v>
      </x:c>
      <x:c r="D380" t="str">
        <x:v>Market Office SA</x:v>
      </x:c>
      <x:c r="E380" t="str">
        <x:v>Textile</x:v>
      </x:c>
      <x:c r="F380" s="40" t="n">
        <x:v>8057.25</x:v>
      </x:c>
      <x:c r="G380" s="40" t="n">
        <x:v>20</x:v>
      </x:c>
      <x:c r="H380" s="40" t="n">
        <x:v>9668.7</x:v>
      </x:c>
      <x:c r="I380" t="str">
        <x:v>Livrée</x:v>
      </x:c>
      <x:c r="J380" s="38" t="n">
        <x:v>46154</x:v>
      </x:c>
      <x:c r="K380" s="38" t="n">
        <x:v>46157</x:v>
      </x:c>
      <x:c r="L380" s="60" t="n">
        <x:f>K380-B380</x:f>
        <x:v>8</x:v>
      </x:c>
      <x:c r="M380" s="60" t="n">
        <x:f>K380-J380</x:f>
        <x:v>3</x:v>
      </x:c>
      <x:c r="N380" t="str">
        <x:v>Hugo</x:v>
      </x:c>
      <x:c r="O380" t="str">
        <x:v>RAS</x:v>
      </x:c>
    </x:row>
    <x:row r="381" ht="15" hidden="0" customHeight="1">
      <x:c r="A381" t="str">
        <x:v>CMD-00380</x:v>
      </x:c>
      <x:c r="B381" s="38" t="n">
        <x:v>46079</x:v>
      </x:c>
      <x:c r="C381" t="str">
        <x:v>FOU-0148</x:v>
      </x:c>
      <x:c r="D381" t="str">
        <x:v>Market France SARL</x:v>
      </x:c>
      <x:c r="E381" t="str">
        <x:v>Mobilier</x:v>
      </x:c>
      <x:c r="F381" s="40" t="n">
        <x:v>10590.94</x:v>
      </x:c>
      <x:c r="G381" s="40" t="n">
        <x:v>20</x:v>
      </x:c>
      <x:c r="H381" s="40" t="n">
        <x:v>12709.13</x:v>
      </x:c>
      <x:c r="I381" t="str">
        <x:v>Livrée</x:v>
      </x:c>
      <x:c r="J381" s="38" t="n">
        <x:v>46084</x:v>
      </x:c>
      <x:c r="K381" s="38" t="n">
        <x:v>46086</x:v>
      </x:c>
      <x:c r="L381" s="60" t="n">
        <x:f>K381-B381</x:f>
        <x:v>7</x:v>
      </x:c>
      <x:c r="M381" s="60" t="n">
        <x:f>K381-J381</x:f>
        <x:v>2</x:v>
      </x:c>
      <x:c r="N381" t="str">
        <x:v>Élodie</x:v>
      </x:c>
      <x:c r="O381" t="str">
        <x:v>Livraison conforme</x:v>
      </x:c>
    </x:row>
    <x:row r="382" ht="15" hidden="0" customHeight="1">
      <x:c r="A382" t="str">
        <x:v>CMD-00381</x:v>
      </x:c>
      <x:c r="B382" s="38" t="n">
        <x:v>46165</x:v>
      </x:c>
      <x:c r="C382" t="str">
        <x:v>FOU-0093</x:v>
      </x:c>
      <x:c r="D382" t="str">
        <x:v>Technic Expert SARL</x:v>
      </x:c>
      <x:c r="E382" t="str">
        <x:v>Électronique</x:v>
      </x:c>
      <x:c r="F382" s="40" t="n">
        <x:v>7187.81</x:v>
      </x:c>
      <x:c r="G382" s="40" t="n">
        <x:v>20</x:v>
      </x:c>
      <x:c r="H382" s="40" t="n">
        <x:v>8625.37</x:v>
      </x:c>
      <x:c r="I382" t="str">
        <x:v>Livrée</x:v>
      </x:c>
      <x:c r="J382" s="38" t="n">
        <x:v>46169</x:v>
      </x:c>
      <x:c r="K382" s="38" t="n">
        <x:v>46168</x:v>
      </x:c>
      <x:c r="L382" s="60" t="n">
        <x:f>K382-B382</x:f>
        <x:v>3</x:v>
      </x:c>
      <x:c r="M382" s="60" t="n">
        <x:f>K382-J382</x:f>
        <x:v>-1</x:v>
      </x:c>
      <x:c r="N382" t="str">
        <x:v>Pierre</x:v>
      </x:c>
      <x:c r="O382" t="str">
        <x:v>Réclamation en cours</x:v>
      </x:c>
    </x:row>
    <x:row r="383" ht="15" hidden="0" customHeight="1">
      <x:c r="A383" t="str">
        <x:v>CMD-00382</x:v>
      </x:c>
      <x:c r="B383" s="38" t="n">
        <x:v>46058</x:v>
      </x:c>
      <x:c r="C383" t="str">
        <x:v>FOU-0200</x:v>
      </x:c>
      <x:c r="D383" t="str">
        <x:v>France Industries SARL</x:v>
      </x:c>
      <x:c r="E383" t="str">
        <x:v>Logistique</x:v>
      </x:c>
      <x:c r="F383" s="40" t="n">
        <x:v>4526.25</x:v>
      </x:c>
      <x:c r="G383" s="40" t="n">
        <x:v>20</x:v>
      </x:c>
      <x:c r="H383" s="40" t="n">
        <x:v>5431.5</x:v>
      </x:c>
      <x:c r="I383" t="str">
        <x:v>En cours</x:v>
      </x:c>
      <x:c r="J383" s="38" t="n">
        <x:v>46062</x:v>
      </x:c>
      <x:c r="K383" s="38" t="n">
        <x:v>46065</x:v>
      </x:c>
      <x:c r="L383" s="60" t="n">
        <x:f>K383-B383</x:f>
        <x:v>7</x:v>
      </x:c>
      <x:c r="M383" s="60" t="n">
        <x:f>K383-J383</x:f>
        <x:v>3</x:v>
      </x:c>
      <x:c r="N383" t="str">
        <x:v>Élodie</x:v>
      </x:c>
      <x:c r="O383" t="str">
        <x:v>Contrôle qualité OK</x:v>
      </x:c>
    </x:row>
    <x:row r="384" ht="15" hidden="0" customHeight="1">
      <x:c r="A384" t="str">
        <x:v>CMD-00383</x:v>
      </x:c>
      <x:c r="B384" s="38" t="n">
        <x:v>46058</x:v>
      </x:c>
      <x:c r="C384" t="str">
        <x:v>FOU-0015</x:v>
      </x:c>
      <x:c r="D384" t="str">
        <x:v>Global Services SA</x:v>
      </x:c>
      <x:c r="E384" t="str">
        <x:v>Emballage</x:v>
      </x:c>
      <x:c r="F384" s="40" t="n">
        <x:v>1890.95</x:v>
      </x:c>
      <x:c r="G384" s="40" t="n">
        <x:v>20</x:v>
      </x:c>
      <x:c r="H384" s="40" t="n">
        <x:v>2269.14</x:v>
      </x:c>
      <x:c r="I384" t="str">
        <x:v>Livrée</x:v>
      </x:c>
      <x:c r="J384" s="38" t="n">
        <x:v>46062</x:v>
      </x:c>
      <x:c r="K384" s="38" t="n">
        <x:v>46065</x:v>
      </x:c>
      <x:c r="L384" s="60" t="n">
        <x:f>K384-B384</x:f>
        <x:v>7</x:v>
      </x:c>
      <x:c r="M384" s="60" t="n">
        <x:f>K384-J384</x:f>
        <x:v>3</x:v>
      </x:c>
      <x:c r="N384" t="str">
        <x:v>Hugo</x:v>
      </x:c>
      <x:c r="O384" t="str">
        <x:v>Réclamation en cours</x:v>
      </x:c>
    </x:row>
    <x:row r="385" ht="15" hidden="0" customHeight="1">
      <x:c r="A385" t="str">
        <x:v>CMD-00384</x:v>
      </x:c>
      <x:c r="B385" s="38" t="n">
        <x:v>46050</x:v>
      </x:c>
      <x:c r="C385" t="str">
        <x:v>FOU-0014</x:v>
      </x:c>
      <x:c r="D385" t="str">
        <x:v>Global Technic SARL</x:v>
      </x:c>
      <x:c r="E385" t="str">
        <x:v>Textile</x:v>
      </x:c>
      <x:c r="F385" s="40" t="n">
        <x:v>9991.8</x:v>
      </x:c>
      <x:c r="G385" s="40" t="n">
        <x:v>20</x:v>
      </x:c>
      <x:c r="H385" s="40" t="n">
        <x:v>11990.16</x:v>
      </x:c>
      <x:c r="I385" t="str">
        <x:v>En cours</x:v>
      </x:c>
      <x:c r="J385" s="38" t="n">
        <x:v>46053</x:v>
      </x:c>
      <x:c r="K385" s="38" t="n">
        <x:v>46058</x:v>
      </x:c>
      <x:c r="L385" s="60" t="n">
        <x:f>K385-B385</x:f>
        <x:v>8</x:v>
      </x:c>
      <x:c r="M385" s="60" t="n">
        <x:f>K385-J385</x:f>
        <x:v>5</x:v>
      </x:c>
      <x:c r="N385" t="str">
        <x:v>Julien</x:v>
      </x:c>
      <x:c r="O385" t="str">
        <x:v>Contrôle qualité OK</x:v>
      </x:c>
    </x:row>
    <x:row r="386" ht="15" hidden="0" customHeight="1">
      <x:c r="A386" t="str">
        <x:v>CMD-00385</x:v>
      </x:c>
      <x:c r="B386" s="38" t="n">
        <x:v>46059</x:v>
      </x:c>
      <x:c r="C386" t="str">
        <x:v>FOU-0094</x:v>
      </x:c>
      <x:c r="D386" t="str">
        <x:v>Plus Industries SARL</x:v>
      </x:c>
      <x:c r="E386" t="str">
        <x:v>Informatique</x:v>
      </x:c>
      <x:c r="F386" s="40" t="n">
        <x:v>1323.05</x:v>
      </x:c>
      <x:c r="G386" s="40" t="n">
        <x:v>20</x:v>
      </x:c>
      <x:c r="H386" s="40" t="n">
        <x:v>1587.66</x:v>
      </x:c>
      <x:c r="I386" t="str">
        <x:v>Annulée</x:v>
      </x:c>
      <x:c r="J386" s="38" t="n">
        <x:v>46062</x:v>
      </x:c>
      <x:c r="K386" s="38" t="n">
        <x:v>46060</x:v>
      </x:c>
      <x:c r="L386" s="60" t="n">
        <x:f>K386-B386</x:f>
        <x:v>1</x:v>
      </x:c>
      <x:c r="M386" s="60" t="n">
        <x:f>K386-J386</x:f>
        <x:v>-2</x:v>
      </x:c>
      <x:c r="N386" t="str">
        <x:v>Marie</x:v>
      </x:c>
      <x:c r="O386" t="str">
        <x:v>Contrôle qualité OK</x:v>
      </x:c>
    </x:row>
    <x:row r="387" ht="15" hidden="0" customHeight="1">
      <x:c r="A387" t="str">
        <x:v>CMD-00386</x:v>
      </x:c>
      <x:c r="B387" s="38" t="n">
        <x:v>46058</x:v>
      </x:c>
      <x:c r="C387" t="str">
        <x:v>FOU-0121</x:v>
      </x:c>
      <x:c r="D387" t="str">
        <x:v>Technic Technic SA</x:v>
      </x:c>
      <x:c r="E387" t="str">
        <x:v>Informatique</x:v>
      </x:c>
      <x:c r="F387" s="40" t="n">
        <x:v>11259.39</x:v>
      </x:c>
      <x:c r="G387" s="40" t="n">
        <x:v>20</x:v>
      </x:c>
      <x:c r="H387" s="40" t="n">
        <x:v>13511.27</x:v>
      </x:c>
      <x:c r="I387" t="str">
        <x:v>Annulée</x:v>
      </x:c>
      <x:c r="J387" s="38" t="n">
        <x:v>46064</x:v>
      </x:c>
      <x:c r="K387" s="38" t="n">
        <x:v>46069</x:v>
      </x:c>
      <x:c r="L387" s="60" t="n">
        <x:f>K387-B387</x:f>
        <x:v>11</x:v>
      </x:c>
      <x:c r="M387" s="60" t="n">
        <x:f>K387-J387</x:f>
        <x:v>5</x:v>
      </x:c>
      <x:c r="N387" t="str">
        <x:v>Julie</x:v>
      </x:c>
      <x:c r="O387" t="str">
        <x:v>Commande partielle</x:v>
      </x:c>
    </x:row>
    <x:row r="388" ht="15" hidden="0" customHeight="1">
      <x:c r="A388" t="str">
        <x:v>CMD-00387</x:v>
      </x:c>
      <x:c r="B388" s="38" t="n">
        <x:v>46026</x:v>
      </x:c>
      <x:c r="C388" t="str">
        <x:v>FOU-0166</x:v>
      </x:c>
      <x:c r="D388" t="str">
        <x:v>Solutions Services SARL</x:v>
      </x:c>
      <x:c r="E388" t="str">
        <x:v>Électronique</x:v>
      </x:c>
      <x:c r="F388" s="40" t="n">
        <x:v>4408.52</x:v>
      </x:c>
      <x:c r="G388" s="40" t="n">
        <x:v>20</x:v>
      </x:c>
      <x:c r="H388" s="40" t="n">
        <x:v>5290.22</x:v>
      </x:c>
      <x:c r="I388" t="str">
        <x:v>Livrée</x:v>
      </x:c>
      <x:c r="J388" s="38" t="n">
        <x:v>46030</x:v>
      </x:c>
      <x:c r="K388" s="38" t="n">
        <x:v>46028</x:v>
      </x:c>
      <x:c r="L388" s="60" t="n">
        <x:f>K388-B388</x:f>
        <x:v>2</x:v>
      </x:c>
      <x:c r="M388" s="60" t="n">
        <x:f>K388-J388</x:f>
        <x:v>-2</x:v>
      </x:c>
      <x:c r="N388" t="str">
        <x:v>Thomas</x:v>
      </x:c>
      <x:c r="O388" t="str">
        <x:v>RAS</x:v>
      </x:c>
    </x:row>
    <x:row r="389" ht="15" hidden="0" customHeight="1">
      <x:c r="A389" t="str">
        <x:v>CMD-00388</x:v>
      </x:c>
      <x:c r="B389" s="38" t="n">
        <x:v>46025</x:v>
      </x:c>
      <x:c r="C389" t="str">
        <x:v>FOU-0042</x:v>
      </x:c>
      <x:c r="D389" t="str">
        <x:v>Market Industries Groupe</x:v>
      </x:c>
      <x:c r="E389" t="str">
        <x:v>Nettoyage</x:v>
      </x:c>
      <x:c r="F389" s="40" t="n">
        <x:v>6036.4</x:v>
      </x:c>
      <x:c r="G389" s="40" t="n">
        <x:v>20</x:v>
      </x:c>
      <x:c r="H389" s="40" t="n">
        <x:v>7243.68</x:v>
      </x:c>
      <x:c r="I389" t="str">
        <x:v>En retard</x:v>
      </x:c>
      <x:c r="J389" s="38" t="n">
        <x:v>46033</x:v>
      </x:c>
      <x:c r="K389" s="38" t="n">
        <x:v>46038</x:v>
      </x:c>
      <x:c r="L389" s="60" t="n">
        <x:f>K389-B389</x:f>
        <x:v>13</x:v>
      </x:c>
      <x:c r="M389" s="60" t="n">
        <x:f>K389-J389</x:f>
        <x:v>5</x:v>
      </x:c>
      <x:c r="N389" t="str">
        <x:v>Nicolas</x:v>
      </x:c>
      <x:c r="O389" t="str">
        <x:v>Contrôle qualité OK</x:v>
      </x:c>
    </x:row>
    <x:row r="390" ht="15" hidden="0" customHeight="1">
      <x:c r="A390" t="str">
        <x:v>CMD-00389</x:v>
      </x:c>
      <x:c r="B390" s="38" t="n">
        <x:v>46063</x:v>
      </x:c>
      <x:c r="C390" t="str">
        <x:v>FOU-0109</x:v>
      </x:c>
      <x:c r="D390" t="str">
        <x:v>Plus Distribution SA</x:v>
      </x:c>
      <x:c r="E390" t="str">
        <x:v>Impression</x:v>
      </x:c>
      <x:c r="F390" s="40" t="n">
        <x:v>4186.64</x:v>
      </x:c>
      <x:c r="G390" s="40" t="n">
        <x:v>20</x:v>
      </x:c>
      <x:c r="H390" s="40" t="n">
        <x:v>5023.97</x:v>
      </x:c>
      <x:c r="I390" t="str">
        <x:v>En cours</x:v>
      </x:c>
      <x:c r="J390" s="38" t="n">
        <x:v>46066</x:v>
      </x:c>
      <x:c r="K390" s="38" t="n">
        <x:v>46069</x:v>
      </x:c>
      <x:c r="L390" s="60" t="n">
        <x:f>K390-B390</x:f>
        <x:v>6</x:v>
      </x:c>
      <x:c r="M390" s="60" t="n">
        <x:f>K390-J390</x:f>
        <x:v>3</x:v>
      </x:c>
      <x:c r="N390" t="str">
        <x:v>Élodie</x:v>
      </x:c>
      <x:c r="O390" t="str">
        <x:v>Commande partielle</x:v>
      </x:c>
    </x:row>
    <x:row r="391" ht="15" hidden="0" customHeight="1">
      <x:c r="A391" t="str">
        <x:v>CMD-00390</x:v>
      </x:c>
      <x:c r="B391" s="38" t="n">
        <x:v>46037</x:v>
      </x:c>
      <x:c r="C391" t="str">
        <x:v>FOU-0159</x:v>
      </x:c>
      <x:c r="D391" t="str">
        <x:v>Logistique Logistique SAS</x:v>
      </x:c>
      <x:c r="E391" t="str">
        <x:v>Textile</x:v>
      </x:c>
      <x:c r="F391" s="40" t="n">
        <x:v>3400.76</x:v>
      </x:c>
      <x:c r="G391" s="40" t="n">
        <x:v>20</x:v>
      </x:c>
      <x:c r="H391" s="40" t="n">
        <x:v>4080.91</x:v>
      </x:c>
      <x:c r="I391" t="str">
        <x:v>Annulée</x:v>
      </x:c>
      <x:c r="J391" s="38" t="n">
        <x:v>46041</x:v>
      </x:c>
      <x:c r="K391" s="38" t="n">
        <x:v>46040</x:v>
      </x:c>
      <x:c r="L391" s="60" t="n">
        <x:f>K391-B391</x:f>
        <x:v>3</x:v>
      </x:c>
      <x:c r="M391" s="60" t="n">
        <x:f>K391-J391</x:f>
        <x:v>-1</x:v>
      </x:c>
      <x:c r="N391" t="str">
        <x:v>Maxime</x:v>
      </x:c>
      <x:c r="O391" t="str">
        <x:v>Réclamation en cours</x:v>
      </x:c>
    </x:row>
    <x:row r="392" ht="15" hidden="0" customHeight="1">
      <x:c r="A392" t="str">
        <x:v>CMD-00391</x:v>
      </x:c>
      <x:c r="B392" s="38" t="n">
        <x:v>46187</x:v>
      </x:c>
      <x:c r="C392" t="str">
        <x:v>FOU-0168</x:v>
      </x:c>
      <x:c r="D392" t="str">
        <x:v>Direct Logistique Groupe</x:v>
      </x:c>
      <x:c r="E392" t="str">
        <x:v>Textile</x:v>
      </x:c>
      <x:c r="F392" s="40" t="n">
        <x:v>6165.73</x:v>
      </x:c>
      <x:c r="G392" s="40" t="n">
        <x:v>20</x:v>
      </x:c>
      <x:c r="H392" s="40" t="n">
        <x:v>7398.88</x:v>
      </x:c>
      <x:c r="I392" t="str">
        <x:v>Livrée</x:v>
      </x:c>
      <x:c r="J392" s="38" t="n">
        <x:v>46195</x:v>
      </x:c>
      <x:c r="K392" s="38" t="n">
        <x:v>46195</x:v>
      </x:c>
      <x:c r="L392" s="60" t="n">
        <x:f>K392-B392</x:f>
        <x:v>8</x:v>
      </x:c>
      <x:c r="M392" s="60" t="n">
        <x:f>K392-J392</x:f>
        <x:v>0</x:v>
      </x:c>
      <x:c r="N392" t="str">
        <x:v>Pierre</x:v>
      </x:c>
      <x:c r="O392" t="str">
        <x:v>Commande partielle</x:v>
      </x:c>
    </x:row>
    <x:row r="393" ht="15" hidden="0" customHeight="1">
      <x:c r="A393" t="str">
        <x:v>CMD-00392</x:v>
      </x:c>
      <x:c r="B393" s="38" t="n">
        <x:v>46092</x:v>
      </x:c>
      <x:c r="C393" t="str">
        <x:v>FOU-0050</x:v>
      </x:c>
      <x:c r="D393" t="str">
        <x:v>Solutions Technic SA</x:v>
      </x:c>
      <x:c r="E393" t="str">
        <x:v>Emballage</x:v>
      </x:c>
      <x:c r="F393" s="40" t="n">
        <x:v>1759.75</x:v>
      </x:c>
      <x:c r="G393" s="40" t="n">
        <x:v>20</x:v>
      </x:c>
      <x:c r="H393" s="40" t="n">
        <x:v>2111.7</x:v>
      </x:c>
      <x:c r="I393" t="str">
        <x:v>En retard</x:v>
      </x:c>
      <x:c r="J393" s="38" t="n">
        <x:v>46095</x:v>
      </x:c>
      <x:c r="K393" s="38" t="n">
        <x:v>46097</x:v>
      </x:c>
      <x:c r="L393" s="60" t="n">
        <x:f>K393-B393</x:f>
        <x:v>5</x:v>
      </x:c>
      <x:c r="M393" s="60" t="n">
        <x:f>K393-J393</x:f>
        <x:v>2</x:v>
      </x:c>
      <x:c r="N393" t="str">
        <x:v>Julien</x:v>
      </x:c>
      <x:c r="O393" t="str">
        <x:v>Contrôle qualité OK</x:v>
      </x:c>
    </x:row>
    <x:row r="394" ht="15" hidden="0" customHeight="1">
      <x:c r="A394" t="str">
        <x:v>CMD-00393</x:v>
      </x:c>
      <x:c r="B394" s="38" t="n">
        <x:v>46064</x:v>
      </x:c>
      <x:c r="C394" t="str">
        <x:v>FOU-0073</x:v>
      </x:c>
      <x:c r="D394" t="str">
        <x:v>Distribution Concept SA</x:v>
      </x:c>
      <x:c r="E394" t="str">
        <x:v>Nettoyage</x:v>
      </x:c>
      <x:c r="F394" s="40" t="n">
        <x:v>8192.28</x:v>
      </x:c>
      <x:c r="G394" s="40" t="n">
        <x:v>20</x:v>
      </x:c>
      <x:c r="H394" s="40" t="n">
        <x:v>9830.74</x:v>
      </x:c>
      <x:c r="I394" t="str">
        <x:v>Livrée</x:v>
      </x:c>
      <x:c r="J394" s="38" t="n">
        <x:v>46067</x:v>
      </x:c>
      <x:c r="K394" s="38" t="n">
        <x:v>46067</x:v>
      </x:c>
      <x:c r="L394" s="60" t="n">
        <x:f>K394-B394</x:f>
        <x:v>3</x:v>
      </x:c>
      <x:c r="M394" s="60" t="n">
        <x:f>K394-J394</x:f>
        <x:v>0</x:v>
      </x:c>
      <x:c r="N394" t="str">
        <x:v>Nicolas</x:v>
      </x:c>
      <x:c r="O394" t="str">
        <x:v>Contrôle qualité OK</x:v>
      </x:c>
    </x:row>
    <x:row r="395" ht="15" hidden="0" customHeight="1">
      <x:c r="A395" t="str">
        <x:v>CMD-00394</x:v>
      </x:c>
      <x:c r="B395" s="38" t="n">
        <x:v>46074</x:v>
      </x:c>
      <x:c r="C395" t="str">
        <x:v>FOU-0142</x:v>
      </x:c>
      <x:c r="D395" t="str">
        <x:v>France Technic SARL</x:v>
      </x:c>
      <x:c r="E395" t="str">
        <x:v>Bureau</x:v>
      </x:c>
      <x:c r="F395" s="40" t="n">
        <x:v>9630.08</x:v>
      </x:c>
      <x:c r="G395" s="40" t="n">
        <x:v>20</x:v>
      </x:c>
      <x:c r="H395" s="40" t="n">
        <x:v>11556.1</x:v>
      </x:c>
      <x:c r="I395" t="str">
        <x:v>En retard</x:v>
      </x:c>
      <x:c r="J395" s="38" t="n">
        <x:v>46076</x:v>
      </x:c>
      <x:c r="K395" s="38" t="n">
        <x:v>46076</x:v>
      </x:c>
      <x:c r="L395" s="60" t="n">
        <x:f>K395-B395</x:f>
        <x:v>2</x:v>
      </x:c>
      <x:c r="M395" s="60" t="n">
        <x:f>K395-J395</x:f>
        <x:v>0</x:v>
      </x:c>
      <x:c r="N395" t="str">
        <x:v>Camille</x:v>
      </x:c>
      <x:c r="O395" t="str">
        <x:v>RAS</x:v>
      </x:c>
    </x:row>
    <x:row r="396" ht="15" hidden="0" customHeight="1">
      <x:c r="A396" t="str">
        <x:v>CMD-00395</x:v>
      </x:c>
      <x:c r="B396" s="38" t="n">
        <x:v>46034</x:v>
      </x:c>
      <x:c r="C396" t="str">
        <x:v>FOU-0145</x:v>
      </x:c>
      <x:c r="D396" t="str">
        <x:v>France Direct SA</x:v>
      </x:c>
      <x:c r="E396" t="str">
        <x:v>Marketing</x:v>
      </x:c>
      <x:c r="F396" s="40" t="n">
        <x:v>8521.53</x:v>
      </x:c>
      <x:c r="G396" s="40" t="n">
        <x:v>20</x:v>
      </x:c>
      <x:c r="H396" s="40" t="n">
        <x:v>10225.84</x:v>
      </x:c>
      <x:c r="I396" t="str">
        <x:v>Livrée</x:v>
      </x:c>
      <x:c r="J396" s="38" t="n">
        <x:v>46043</x:v>
      </x:c>
      <x:c r="K396" s="38" t="n">
        <x:v>46041</x:v>
      </x:c>
      <x:c r="L396" s="60" t="n">
        <x:f>K396-B396</x:f>
        <x:v>7</x:v>
      </x:c>
      <x:c r="M396" s="60" t="n">
        <x:f>K396-J396</x:f>
        <x:v>-2</x:v>
      </x:c>
      <x:c r="N396" t="str">
        <x:v>Julie</x:v>
      </x:c>
      <x:c r="O396" t="str">
        <x:v>Livraison conforme</x:v>
      </x:c>
    </x:row>
    <x:row r="397" ht="15" hidden="0" customHeight="1">
      <x:c r="A397" t="str">
        <x:v>CMD-00396</x:v>
      </x:c>
      <x:c r="B397" s="38" t="n">
        <x:v>46025</x:v>
      </x:c>
      <x:c r="C397" t="str">
        <x:v>FOU-0080</x:v>
      </x:c>
      <x:c r="D397" t="str">
        <x:v>Market Concept SA</x:v>
      </x:c>
      <x:c r="E397" t="str">
        <x:v>Logistique</x:v>
      </x:c>
      <x:c r="F397" s="40" t="n">
        <x:v>14711.04</x:v>
      </x:c>
      <x:c r="G397" s="40" t="n">
        <x:v>20</x:v>
      </x:c>
      <x:c r="H397" s="40" t="n">
        <x:v>17653.25</x:v>
      </x:c>
      <x:c r="I397" t="str">
        <x:v>En cours</x:v>
      </x:c>
      <x:c r="J397" s="38" t="n">
        <x:v>46031</x:v>
      </x:c>
      <x:c r="K397" s="38" t="n">
        <x:v>46034</x:v>
      </x:c>
      <x:c r="L397" s="60" t="n">
        <x:f>K397-B397</x:f>
        <x:v>9</x:v>
      </x:c>
      <x:c r="M397" s="60" t="n">
        <x:f>K397-J397</x:f>
        <x:v>3</x:v>
      </x:c>
      <x:c r="N397" t="str">
        <x:v>Julie</x:v>
      </x:c>
      <x:c r="O397" t="str">
        <x:v>Commande partielle</x:v>
      </x:c>
    </x:row>
    <x:row r="398" ht="15" hidden="0" customHeight="1">
      <x:c r="A398" t="str">
        <x:v>CMD-00397</x:v>
      </x:c>
      <x:c r="B398" s="38" t="n">
        <x:v>46114</x:v>
      </x:c>
      <x:c r="C398" t="str">
        <x:v>FOU-0186</x:v>
      </x:c>
      <x:c r="D398" t="str">
        <x:v>Distribution Plus SAS</x:v>
      </x:c>
      <x:c r="E398" t="str">
        <x:v>Informatique</x:v>
      </x:c>
      <x:c r="F398" s="40" t="n">
        <x:v>14611.68</x:v>
      </x:c>
      <x:c r="G398" s="40" t="n">
        <x:v>20</x:v>
      </x:c>
      <x:c r="H398" s="40" t="n">
        <x:v>17534.02</x:v>
      </x:c>
      <x:c r="I398" t="str">
        <x:v>Annulée</x:v>
      </x:c>
      <x:c r="J398" s="38" t="n">
        <x:v>46117</x:v>
      </x:c>
      <x:c r="K398" s="38" t="n">
        <x:v>46119</x:v>
      </x:c>
      <x:c r="L398" s="60" t="n">
        <x:f>K398-B398</x:f>
        <x:v>5</x:v>
      </x:c>
      <x:c r="M398" s="60" t="n">
        <x:f>K398-J398</x:f>
        <x:v>2</x:v>
      </x:c>
      <x:c r="N398" t="str">
        <x:v>Lucas</x:v>
      </x:c>
      <x:c r="O398" t="str">
        <x:v>RAS</x:v>
      </x:c>
    </x:row>
    <x:row r="399" ht="15" hidden="0" customHeight="1">
      <x:c r="A399" t="str">
        <x:v>CMD-00398</x:v>
      </x:c>
      <x:c r="B399" s="38" t="n">
        <x:v>46061</x:v>
      </x:c>
      <x:c r="C399" t="str">
        <x:v>FOU-0199</x:v>
      </x:c>
      <x:c r="D399" t="str">
        <x:v>Industries Logistique SAS</x:v>
      </x:c>
      <x:c r="E399" t="str">
        <x:v>Impression</x:v>
      </x:c>
      <x:c r="F399" s="40" t="n">
        <x:v>501.73</x:v>
      </x:c>
      <x:c r="G399" s="40" t="n">
        <x:v>20</x:v>
      </x:c>
      <x:c r="H399" s="40" t="n">
        <x:v>602.08</x:v>
      </x:c>
      <x:c r="I399" t="str">
        <x:v>Livrée</x:v>
      </x:c>
      <x:c r="J399" s="38" t="n">
        <x:v>46069</x:v>
      </x:c>
      <x:c r="K399" s="38" t="n">
        <x:v>46074</x:v>
      </x:c>
      <x:c r="L399" s="60" t="n">
        <x:f>K399-B399</x:f>
        <x:v>13</x:v>
      </x:c>
      <x:c r="M399" s="60" t="n">
        <x:f>K399-J399</x:f>
        <x:v>5</x:v>
      </x:c>
      <x:c r="N399" t="str">
        <x:v>Nicolas</x:v>
      </x:c>
      <x:c r="O399" t="str">
        <x:v>Contrôle qualité OK</x:v>
      </x:c>
    </x:row>
    <x:row r="400" ht="15" hidden="0" customHeight="1">
      <x:c r="A400" t="str">
        <x:v>CMD-00399</x:v>
      </x:c>
      <x:c r="B400" s="38" t="n">
        <x:v>46141</x:v>
      </x:c>
      <x:c r="C400" t="str">
        <x:v>FOU-0039</x:v>
      </x:c>
      <x:c r="D400" t="str">
        <x:v>Office Global SA</x:v>
      </x:c>
      <x:c r="E400" t="str">
        <x:v>Impression</x:v>
      </x:c>
      <x:c r="F400" s="40" t="n">
        <x:v>1319.48</x:v>
      </x:c>
      <x:c r="G400" s="40" t="n">
        <x:v>20</x:v>
      </x:c>
      <x:c r="H400" s="40" t="n">
        <x:v>1583.38</x:v>
      </x:c>
      <x:c r="I400" t="str">
        <x:v>En cours</x:v>
      </x:c>
      <x:c r="J400" s="38" t="n">
        <x:v>46144</x:v>
      </x:c>
      <x:c r="K400" s="38" t="n">
        <x:v>46144</x:v>
      </x:c>
      <x:c r="L400" s="60" t="n">
        <x:f>K400-B400</x:f>
        <x:v>3</x:v>
      </x:c>
      <x:c r="M400" s="60" t="n">
        <x:f>K400-J400</x:f>
        <x:v>0</x:v>
      </x:c>
      <x:c r="N400" t="str">
        <x:v>Marie</x:v>
      </x:c>
      <x:c r="O400" t="str">
        <x:v>Contrôle qualité OK</x:v>
      </x:c>
    </x:row>
    <x:row r="401" ht="15" hidden="0" customHeight="1">
      <x:c r="A401" t="str">
        <x:v>CMD-00400</x:v>
      </x:c>
      <x:c r="B401" s="38" t="n">
        <x:v>46155</x:v>
      </x:c>
      <x:c r="C401" t="str">
        <x:v>FOU-0129</x:v>
      </x:c>
      <x:c r="D401" t="str">
        <x:v>Expert Services SA</x:v>
      </x:c>
      <x:c r="E401" t="str">
        <x:v>Électronique</x:v>
      </x:c>
      <x:c r="F401" s="40" t="n">
        <x:v>14885.34</x:v>
      </x:c>
      <x:c r="G401" s="40" t="n">
        <x:v>20</x:v>
      </x:c>
      <x:c r="H401" s="40" t="n">
        <x:v>17862.41</x:v>
      </x:c>
      <x:c r="I401" t="str">
        <x:v>Annulée</x:v>
      </x:c>
      <x:c r="J401" s="38" t="n">
        <x:v>46165</x:v>
      </x:c>
      <x:c r="K401" s="38" t="n">
        <x:v>46167</x:v>
      </x:c>
      <x:c r="L401" s="60" t="n">
        <x:f>K401-B401</x:f>
        <x:v>12</x:v>
      </x:c>
      <x:c r="M401" s="60" t="n">
        <x:f>K401-J401</x:f>
        <x:v>2</x:v>
      </x:c>
      <x:c r="N401" t="str">
        <x:v>Marie</x:v>
      </x:c>
      <x:c r="O401" t="str">
        <x:v>Réclamation en cours</x:v>
      </x:c>
    </x:row>
    <x:row r="402" ht="15" hidden="0" customHeight="1">
      <x:c r="A402" t="str">
        <x:v>CMD-00401</x:v>
      </x:c>
      <x:c r="B402" s="38" t="n">
        <x:v>46115</x:v>
      </x:c>
      <x:c r="C402" t="str">
        <x:v>FOU-0075</x:v>
      </x:c>
      <x:c r="D402" t="str">
        <x:v>Expert Direct SA</x:v>
      </x:c>
      <x:c r="E402" t="str">
        <x:v>Mobilier</x:v>
      </x:c>
      <x:c r="F402" s="40" t="n">
        <x:v>9408.54</x:v>
      </x:c>
      <x:c r="G402" s="40" t="n">
        <x:v>20</x:v>
      </x:c>
      <x:c r="H402" s="40" t="n">
        <x:v>11290.25</x:v>
      </x:c>
      <x:c r="I402" t="str">
        <x:v>Annulée</x:v>
      </x:c>
      <x:c r="J402" s="38" t="n">
        <x:v>46123</x:v>
      </x:c>
      <x:c r="K402" s="38" t="n">
        <x:v>46121</x:v>
      </x:c>
      <x:c r="L402" s="60" t="n">
        <x:f>K402-B402</x:f>
        <x:v>6</x:v>
      </x:c>
      <x:c r="M402" s="60" t="n">
        <x:f>K402-J402</x:f>
        <x:v>-2</x:v>
      </x:c>
      <x:c r="N402" t="str">
        <x:v>Antoine</x:v>
      </x:c>
      <x:c r="O402" t="str">
        <x:v>Contrôle qualité OK</x:v>
      </x:c>
    </x:row>
    <x:row r="403" ht="15" hidden="0" customHeight="1">
      <x:c r="A403" t="str">
        <x:v>CMD-00402</x:v>
      </x:c>
      <x:c r="B403" s="38" t="n">
        <x:v>46178</x:v>
      </x:c>
      <x:c r="C403" t="str">
        <x:v>FOU-0157</x:v>
      </x:c>
      <x:c r="D403" t="str">
        <x:v>Global Services Groupe</x:v>
      </x:c>
      <x:c r="E403" t="str">
        <x:v>Alimentation</x:v>
      </x:c>
      <x:c r="F403" s="40" t="n">
        <x:v>1263.72</x:v>
      </x:c>
      <x:c r="G403" s="40" t="n">
        <x:v>20</x:v>
      </x:c>
      <x:c r="H403" s="40" t="n">
        <x:v>1516.46</x:v>
      </x:c>
      <x:c r="I403" t="str">
        <x:v>Livrée</x:v>
      </x:c>
      <x:c r="J403" s="38" t="n">
        <x:v>46182</x:v>
      </x:c>
      <x:c r="K403" s="38" t="n">
        <x:v>46187</x:v>
      </x:c>
      <x:c r="L403" s="60" t="n">
        <x:f>K403-B403</x:f>
        <x:v>9</x:v>
      </x:c>
      <x:c r="M403" s="60" t="n">
        <x:f>K403-J403</x:f>
        <x:v>5</x:v>
      </x:c>
      <x:c r="N403" t="str">
        <x:v>Julien</x:v>
      </x:c>
      <x:c r="O403" t="str">
        <x:v>Contrôle qualité OK</x:v>
      </x:c>
    </x:row>
    <x:row r="404" ht="15" hidden="0" customHeight="1">
      <x:c r="A404" t="str">
        <x:v>CMD-00403</x:v>
      </x:c>
      <x:c r="B404" s="38" t="n">
        <x:v>46102</x:v>
      </x:c>
      <x:c r="C404" t="str">
        <x:v>FOU-0197</x:v>
      </x:c>
      <x:c r="D404" t="str">
        <x:v>Direct Pro Groupe</x:v>
      </x:c>
      <x:c r="E404" t="str">
        <x:v>Impression</x:v>
      </x:c>
      <x:c r="F404" s="40" t="n">
        <x:v>8274.97</x:v>
      </x:c>
      <x:c r="G404" s="40" t="n">
        <x:v>20</x:v>
      </x:c>
      <x:c r="H404" s="40" t="n">
        <x:v>9929.96</x:v>
      </x:c>
      <x:c r="I404" t="str">
        <x:v>Livrée</x:v>
      </x:c>
      <x:c r="J404" s="38" t="n">
        <x:v>46105</x:v>
      </x:c>
      <x:c r="K404" s="38" t="n">
        <x:v>46110</x:v>
      </x:c>
      <x:c r="L404" s="60" t="n">
        <x:f>K404-B404</x:f>
        <x:v>8</x:v>
      </x:c>
      <x:c r="M404" s="60" t="n">
        <x:f>K404-J404</x:f>
        <x:v>5</x:v>
      </x:c>
      <x:c r="N404" t="str">
        <x:v>Laura</x:v>
      </x:c>
      <x:c r="O404" t="str">
        <x:v>Réclamation en cours</x:v>
      </x:c>
    </x:row>
    <x:row r="405" ht="15" hidden="0" customHeight="1">
      <x:c r="A405" t="str">
        <x:v>CMD-00404</x:v>
      </x:c>
      <x:c r="B405" s="38" t="n">
        <x:v>46098</x:v>
      </x:c>
      <x:c r="C405" t="str">
        <x:v>FOU-0044</x:v>
      </x:c>
      <x:c r="D405" t="str">
        <x:v>Technic Technic SAS</x:v>
      </x:c>
      <x:c r="E405" t="str">
        <x:v>Informatique</x:v>
      </x:c>
      <x:c r="F405" s="40" t="n">
        <x:v>2547.87</x:v>
      </x:c>
      <x:c r="G405" s="40" t="n">
        <x:v>20</x:v>
      </x:c>
      <x:c r="H405" s="40" t="n">
        <x:v>3057.44</x:v>
      </x:c>
      <x:c r="I405" t="str">
        <x:v>En retard</x:v>
      </x:c>
      <x:c r="J405" s="38" t="n">
        <x:v>46104</x:v>
      </x:c>
      <x:c r="K405" s="38" t="n">
        <x:v>46106</x:v>
      </x:c>
      <x:c r="L405" s="60" t="n">
        <x:f>K405-B405</x:f>
        <x:v>8</x:v>
      </x:c>
      <x:c r="M405" s="60" t="n">
        <x:f>K405-J405</x:f>
        <x:v>2</x:v>
      </x:c>
      <x:c r="N405" t="str">
        <x:v>Camille</x:v>
      </x:c>
      <x:c r="O405" t="str">
        <x:v>Livraison conforme</x:v>
      </x:c>
    </x:row>
    <x:row r="406" ht="15" hidden="0" customHeight="1">
      <x:c r="A406" t="str">
        <x:v>CMD-00405</x:v>
      </x:c>
      <x:c r="B406" s="38" t="n">
        <x:v>46140</x:v>
      </x:c>
      <x:c r="C406" t="str">
        <x:v>FOU-0046</x:v>
      </x:c>
      <x:c r="D406" t="str">
        <x:v>Global Expert Groupe</x:v>
      </x:c>
      <x:c r="E406" t="str">
        <x:v>Maintenance</x:v>
      </x:c>
      <x:c r="F406" s="40" t="n">
        <x:v>3980.47</x:v>
      </x:c>
      <x:c r="G406" s="40" t="n">
        <x:v>20</x:v>
      </x:c>
      <x:c r="H406" s="40" t="n">
        <x:v>4776.56</x:v>
      </x:c>
      <x:c r="I406" t="str">
        <x:v>Annulée</x:v>
      </x:c>
      <x:c r="J406" s="38" t="n">
        <x:v>46149</x:v>
      </x:c>
      <x:c r="K406" s="38" t="n">
        <x:v>46150</x:v>
      </x:c>
      <x:c r="L406" s="60" t="n">
        <x:f>K406-B406</x:f>
        <x:v>10</x:v>
      </x:c>
      <x:c r="M406" s="60" t="n">
        <x:f>K406-J406</x:f>
        <x:v>1</x:v>
      </x:c>
      <x:c r="N406" t="str">
        <x:v>Marie</x:v>
      </x:c>
      <x:c r="O406" t="str">
        <x:v>Livraison conforme</x:v>
      </x:c>
    </x:row>
    <x:row r="407" ht="15" hidden="0" customHeight="1">
      <x:c r="A407" t="str">
        <x:v>CMD-00406</x:v>
      </x:c>
      <x:c r="B407" s="38" t="n">
        <x:v>46147</x:v>
      </x:c>
      <x:c r="C407" t="str">
        <x:v>FOU-0146</x:v>
      </x:c>
      <x:c r="D407" t="str">
        <x:v>Services Office SAS</x:v>
      </x:c>
      <x:c r="E407" t="str">
        <x:v>Marketing</x:v>
      </x:c>
      <x:c r="F407" s="40" t="n">
        <x:v>737.95</x:v>
      </x:c>
      <x:c r="G407" s="40" t="n">
        <x:v>20</x:v>
      </x:c>
      <x:c r="H407" s="40" t="n">
        <x:v>885.54</x:v>
      </x:c>
      <x:c r="I407" t="str">
        <x:v>Annulée</x:v>
      </x:c>
      <x:c r="J407" s="38" t="n">
        <x:v>46153</x:v>
      </x:c>
      <x:c r="K407" s="38" t="n">
        <x:v>46156</x:v>
      </x:c>
      <x:c r="L407" s="60" t="n">
        <x:f>K407-B407</x:f>
        <x:v>9</x:v>
      </x:c>
      <x:c r="M407" s="60" t="n">
        <x:f>K407-J407</x:f>
        <x:v>3</x:v>
      </x:c>
      <x:c r="N407" t="str">
        <x:v>Marie</x:v>
      </x:c>
      <x:c r="O407" t="str">
        <x:v>Commande partielle</x:v>
      </x:c>
    </x:row>
    <x:row r="408" ht="15" hidden="0" customHeight="1">
      <x:c r="A408" t="str">
        <x:v>CMD-00407</x:v>
      </x:c>
      <x:c r="B408" s="38" t="n">
        <x:v>46154</x:v>
      </x:c>
      <x:c r="C408" t="str">
        <x:v>FOU-0094</x:v>
      </x:c>
      <x:c r="D408" t="str">
        <x:v>Plus Industries SARL</x:v>
      </x:c>
      <x:c r="E408" t="str">
        <x:v>Informatique</x:v>
      </x:c>
      <x:c r="F408" s="40" t="n">
        <x:v>12695.81</x:v>
      </x:c>
      <x:c r="G408" s="40" t="n">
        <x:v>20</x:v>
      </x:c>
      <x:c r="H408" s="40" t="n">
        <x:v>15234.97</x:v>
      </x:c>
      <x:c r="I408" t="str">
        <x:v>Livrée</x:v>
      </x:c>
      <x:c r="J408" s="38" t="n">
        <x:v>46161</x:v>
      </x:c>
      <x:c r="K408" s="38" t="n">
        <x:v>46163</x:v>
      </x:c>
      <x:c r="L408" s="60" t="n">
        <x:f>K408-B408</x:f>
        <x:v>9</x:v>
      </x:c>
      <x:c r="M408" s="60" t="n">
        <x:f>K408-J408</x:f>
        <x:v>2</x:v>
      </x:c>
      <x:c r="N408" t="str">
        <x:v>Hugo</x:v>
      </x:c>
      <x:c r="O408" t="str">
        <x:v>RAS</x:v>
      </x:c>
    </x:row>
    <x:row r="409" ht="15" hidden="0" customHeight="1">
      <x:c r="A409" t="str">
        <x:v>CMD-00408</x:v>
      </x:c>
      <x:c r="B409" s="38" t="n">
        <x:v>46090</x:v>
      </x:c>
      <x:c r="C409" t="str">
        <x:v>FOU-0116</x:v>
      </x:c>
      <x:c r="D409" t="str">
        <x:v>Global Plus Groupe</x:v>
      </x:c>
      <x:c r="E409" t="str">
        <x:v>Maintenance</x:v>
      </x:c>
      <x:c r="F409" s="40" t="n">
        <x:v>13179.52</x:v>
      </x:c>
      <x:c r="G409" s="40" t="n">
        <x:v>20</x:v>
      </x:c>
      <x:c r="H409" s="40" t="n">
        <x:v>15815.42</x:v>
      </x:c>
      <x:c r="I409" t="str">
        <x:v>En cours</x:v>
      </x:c>
      <x:c r="J409" s="38" t="n">
        <x:v>46092</x:v>
      </x:c>
      <x:c r="K409" s="38" t="n">
        <x:v>46090</x:v>
      </x:c>
      <x:c r="L409" s="60" t="n">
        <x:f>K409-B409</x:f>
        <x:v>0</x:v>
      </x:c>
      <x:c r="M409" s="60" t="n">
        <x:f>K409-J409</x:f>
        <x:v>-2</x:v>
      </x:c>
      <x:c r="N409" t="str">
        <x:v>Julien</x:v>
      </x:c>
      <x:c r="O409" t="str">
        <x:v>Contrôle qualité OK</x:v>
      </x:c>
    </x:row>
    <x:row r="410" ht="15" hidden="0" customHeight="1">
      <x:c r="A410" t="str">
        <x:v>CMD-00409</x:v>
      </x:c>
      <x:c r="B410" s="38" t="n">
        <x:v>46097</x:v>
      </x:c>
      <x:c r="C410" t="str">
        <x:v>FOU-0027</x:v>
      </x:c>
      <x:c r="D410" t="str">
        <x:v>Market Industries SAS</x:v>
      </x:c>
      <x:c r="E410" t="str">
        <x:v>Textile</x:v>
      </x:c>
      <x:c r="F410" s="40" t="n">
        <x:v>5730.95</x:v>
      </x:c>
      <x:c r="G410" s="40" t="n">
        <x:v>20</x:v>
      </x:c>
      <x:c r="H410" s="40" t="n">
        <x:v>6877.14</x:v>
      </x:c>
      <x:c r="I410" t="str">
        <x:v>En cours</x:v>
      </x:c>
      <x:c r="J410" s="38" t="n">
        <x:v>46105</x:v>
      </x:c>
      <x:c r="K410" s="38" t="n">
        <x:v>46104</x:v>
      </x:c>
      <x:c r="L410" s="60" t="n">
        <x:f>K410-B410</x:f>
        <x:v>7</x:v>
      </x:c>
      <x:c r="M410" s="60" t="n">
        <x:f>K410-J410</x:f>
        <x:v>-1</x:v>
      </x:c>
      <x:c r="N410" t="str">
        <x:v>Manon</x:v>
      </x:c>
      <x:c r="O410" t="str">
        <x:v>Commande partielle</x:v>
      </x:c>
    </x:row>
    <x:row r="411" ht="15" hidden="0" customHeight="1">
      <x:c r="A411" t="str">
        <x:v>CMD-00410</x:v>
      </x:c>
      <x:c r="B411" s="38" t="n">
        <x:v>46046</x:v>
      </x:c>
      <x:c r="C411" t="str">
        <x:v>FOU-0172</x:v>
      </x:c>
      <x:c r="D411" t="str">
        <x:v>Direct France Groupe</x:v>
      </x:c>
      <x:c r="E411" t="str">
        <x:v>Marketing</x:v>
      </x:c>
      <x:c r="F411" s="40" t="n">
        <x:v>5331.73</x:v>
      </x:c>
      <x:c r="G411" s="40" t="n">
        <x:v>20</x:v>
      </x:c>
      <x:c r="H411" s="40" t="n">
        <x:v>6398.08</x:v>
      </x:c>
      <x:c r="I411" t="str">
        <x:v>Livrée</x:v>
      </x:c>
      <x:c r="J411" s="38" t="n">
        <x:v>46055</x:v>
      </x:c>
      <x:c r="K411" s="38" t="n">
        <x:v>46060</x:v>
      </x:c>
      <x:c r="L411" s="60" t="n">
        <x:f>K411-B411</x:f>
        <x:v>14</x:v>
      </x:c>
      <x:c r="M411" s="60" t="n">
        <x:f>K411-J411</x:f>
        <x:v>5</x:v>
      </x:c>
      <x:c r="N411" t="str">
        <x:v>Camille</x:v>
      </x:c>
      <x:c r="O411" t="str">
        <x:v>Contrôle qualité OK</x:v>
      </x:c>
    </x:row>
    <x:row r="412" ht="15" hidden="0" customHeight="1">
      <x:c r="A412" t="str">
        <x:v>CMD-00411</x:v>
      </x:c>
      <x:c r="B412" s="38" t="n">
        <x:v>46050</x:v>
      </x:c>
      <x:c r="C412" t="str">
        <x:v>FOU-0188</x:v>
      </x:c>
      <x:c r="D412" t="str">
        <x:v>Solutions Solutions SARL</x:v>
      </x:c>
      <x:c r="E412" t="str">
        <x:v>Informatique</x:v>
      </x:c>
      <x:c r="F412" s="40" t="n">
        <x:v>13774.29</x:v>
      </x:c>
      <x:c r="G412" s="40" t="n">
        <x:v>20</x:v>
      </x:c>
      <x:c r="H412" s="40" t="n">
        <x:v>16529.15</x:v>
      </x:c>
      <x:c r="I412" t="str">
        <x:v>En cours</x:v>
      </x:c>
      <x:c r="J412" s="38" t="n">
        <x:v>46058</x:v>
      </x:c>
      <x:c r="K412" s="38" t="n">
        <x:v>46061</x:v>
      </x:c>
      <x:c r="L412" s="60" t="n">
        <x:f>K412-B412</x:f>
        <x:v>11</x:v>
      </x:c>
      <x:c r="M412" s="60" t="n">
        <x:f>K412-J412</x:f>
        <x:v>3</x:v>
      </x:c>
      <x:c r="N412" t="str">
        <x:v>Manon</x:v>
      </x:c>
      <x:c r="O412" t="str">
        <x:v>Réclamation en cours</x:v>
      </x:c>
    </x:row>
    <x:row r="413" ht="15" hidden="0" customHeight="1">
      <x:c r="A413" t="str">
        <x:v>CMD-00412</x:v>
      </x:c>
      <x:c r="B413" s="38" t="n">
        <x:v>46104</x:v>
      </x:c>
      <x:c r="C413" t="str">
        <x:v>FOU-0017</x:v>
      </x:c>
      <x:c r="D413" t="str">
        <x:v>Plus Distribution SA</x:v>
      </x:c>
      <x:c r="E413" t="str">
        <x:v>Nettoyage</x:v>
      </x:c>
      <x:c r="F413" s="40" t="n">
        <x:v>5234.99</x:v>
      </x:c>
      <x:c r="G413" s="40" t="n">
        <x:v>20</x:v>
      </x:c>
      <x:c r="H413" s="40" t="n">
        <x:v>6281.99</x:v>
      </x:c>
      <x:c r="I413" t="str">
        <x:v>Annulée</x:v>
      </x:c>
      <x:c r="J413" s="38" t="n">
        <x:v>46113</x:v>
      </x:c>
      <x:c r="K413" s="38" t="n">
        <x:v>46113</x:v>
      </x:c>
      <x:c r="L413" s="60" t="n">
        <x:f>K413-B413</x:f>
        <x:v>9</x:v>
      </x:c>
      <x:c r="M413" s="60" t="n">
        <x:f>K413-J413</x:f>
        <x:v>0</x:v>
      </x:c>
      <x:c r="N413" t="str">
        <x:v>Lucas</x:v>
      </x:c>
      <x:c r="O413" t="str">
        <x:v>Réclamation en cours</x:v>
      </x:c>
    </x:row>
    <x:row r="414" ht="15" hidden="0" customHeight="1">
      <x:c r="A414" t="str">
        <x:v>CMD-00413</x:v>
      </x:c>
      <x:c r="B414" s="38" t="n">
        <x:v>46032</x:v>
      </x:c>
      <x:c r="C414" t="str">
        <x:v>FOU-0117</x:v>
      </x:c>
      <x:c r="D414" t="str">
        <x:v>France Solutions Groupe</x:v>
      </x:c>
      <x:c r="E414" t="str">
        <x:v>Bureau</x:v>
      </x:c>
      <x:c r="F414" s="40" t="n">
        <x:v>8244.46</x:v>
      </x:c>
      <x:c r="G414" s="40" t="n">
        <x:v>20</x:v>
      </x:c>
      <x:c r="H414" s="40" t="n">
        <x:v>9893.35</x:v>
      </x:c>
      <x:c r="I414" t="str">
        <x:v>En cours</x:v>
      </x:c>
      <x:c r="J414" s="38" t="n">
        <x:v>46041</x:v>
      </x:c>
      <x:c r="K414" s="38" t="n">
        <x:v>46041</x:v>
      </x:c>
      <x:c r="L414" s="60" t="n">
        <x:f>K414-B414</x:f>
        <x:v>9</x:v>
      </x:c>
      <x:c r="M414" s="60" t="n">
        <x:f>K414-J414</x:f>
        <x:v>0</x:v>
      </x:c>
      <x:c r="N414" t="str">
        <x:v>Julie</x:v>
      </x:c>
      <x:c r="O414" t="str">
        <x:v>RAS</x:v>
      </x:c>
    </x:row>
    <x:row r="415" ht="15" hidden="0" customHeight="1">
      <x:c r="A415" t="str">
        <x:v>CMD-00414</x:v>
      </x:c>
      <x:c r="B415" s="38" t="n">
        <x:v>46176</x:v>
      </x:c>
      <x:c r="C415" t="str">
        <x:v>FOU-0009</x:v>
      </x:c>
      <x:c r="D415" t="str">
        <x:v>Industries Services SAS</x:v>
      </x:c>
      <x:c r="E415" t="str">
        <x:v>Emballage</x:v>
      </x:c>
      <x:c r="F415" s="40" t="n">
        <x:v>11646.95</x:v>
      </x:c>
      <x:c r="G415" s="40" t="n">
        <x:v>20</x:v>
      </x:c>
      <x:c r="H415" s="40" t="n">
        <x:v>13976.34</x:v>
      </x:c>
      <x:c r="I415" t="str">
        <x:v>Annulée</x:v>
      </x:c>
      <x:c r="J415" s="38" t="n">
        <x:v>46178</x:v>
      </x:c>
      <x:c r="K415" s="38" t="n">
        <x:v>46180</x:v>
      </x:c>
      <x:c r="L415" s="60" t="n">
        <x:f>K415-B415</x:f>
        <x:v>4</x:v>
      </x:c>
      <x:c r="M415" s="60" t="n">
        <x:f>K415-J415</x:f>
        <x:v>2</x:v>
      </x:c>
      <x:c r="N415" t="str">
        <x:v>Maxime</x:v>
      </x:c>
      <x:c r="O415" t="str">
        <x:v>Contrôle qualité OK</x:v>
      </x:c>
    </x:row>
    <x:row r="416" ht="15" hidden="0" customHeight="1">
      <x:c r="A416" t="str">
        <x:v>CMD-00415</x:v>
      </x:c>
      <x:c r="B416" s="38" t="n">
        <x:v>46077</x:v>
      </x:c>
      <x:c r="C416" t="str">
        <x:v>FOU-0014</x:v>
      </x:c>
      <x:c r="D416" t="str">
        <x:v>Global Technic SARL</x:v>
      </x:c>
      <x:c r="E416" t="str">
        <x:v>Textile</x:v>
      </x:c>
      <x:c r="F416" s="40" t="n">
        <x:v>13040.11</x:v>
      </x:c>
      <x:c r="G416" s="40" t="n">
        <x:v>20</x:v>
      </x:c>
      <x:c r="H416" s="40" t="n">
        <x:v>15648.13</x:v>
      </x:c>
      <x:c r="I416" t="str">
        <x:v>En retard</x:v>
      </x:c>
      <x:c r="J416" s="38" t="n">
        <x:v>46085</x:v>
      </x:c>
      <x:c r="K416" s="38" t="n">
        <x:v>46086</x:v>
      </x:c>
      <x:c r="L416" s="60" t="n">
        <x:f>K416-B416</x:f>
        <x:v>9</x:v>
      </x:c>
      <x:c r="M416" s="60" t="n">
        <x:f>K416-J416</x:f>
        <x:v>1</x:v>
      </x:c>
      <x:c r="N416" t="str">
        <x:v>Thomas</x:v>
      </x:c>
      <x:c r="O416" t="str">
        <x:v>Livraison conforme</x:v>
      </x:c>
    </x:row>
    <x:row r="417" ht="15" hidden="0" customHeight="1">
      <x:c r="A417" t="str">
        <x:v>CMD-00416</x:v>
      </x:c>
      <x:c r="B417" s="38" t="n">
        <x:v>46040</x:v>
      </x:c>
      <x:c r="C417" t="str">
        <x:v>FOU-0037</x:v>
      </x:c>
      <x:c r="D417" t="str">
        <x:v>Global Pro SARL</x:v>
      </x:c>
      <x:c r="E417" t="str">
        <x:v>Impression</x:v>
      </x:c>
      <x:c r="F417" s="40" t="n">
        <x:v>4217.49</x:v>
      </x:c>
      <x:c r="G417" s="40" t="n">
        <x:v>20</x:v>
      </x:c>
      <x:c r="H417" s="40" t="n">
        <x:v>5060.99</x:v>
      </x:c>
      <x:c r="I417" t="str">
        <x:v>Annulée</x:v>
      </x:c>
      <x:c r="J417" s="38" t="n">
        <x:v>46043</x:v>
      </x:c>
      <x:c r="K417" s="38" t="n">
        <x:v>46044</x:v>
      </x:c>
      <x:c r="L417" s="60" t="n">
        <x:f>K417-B417</x:f>
        <x:v>4</x:v>
      </x:c>
      <x:c r="M417" s="60" t="n">
        <x:f>K417-J417</x:f>
        <x:v>1</x:v>
      </x:c>
      <x:c r="N417" t="str">
        <x:v>Hugo</x:v>
      </x:c>
      <x:c r="O417" t="str">
        <x:v>RAS</x:v>
      </x:c>
    </x:row>
    <x:row r="418" ht="15" hidden="0" customHeight="1">
      <x:c r="A418" t="str">
        <x:v>CMD-00417</x:v>
      </x:c>
      <x:c r="B418" s="38" t="n">
        <x:v>46089</x:v>
      </x:c>
      <x:c r="C418" t="str">
        <x:v>FOU-0055</x:v>
      </x:c>
      <x:c r="D418" t="str">
        <x:v>Concept Logistique SAS</x:v>
      </x:c>
      <x:c r="E418" t="str">
        <x:v>Textile</x:v>
      </x:c>
      <x:c r="F418" s="40" t="n">
        <x:v>2883.56</x:v>
      </x:c>
      <x:c r="G418" s="40" t="n">
        <x:v>20</x:v>
      </x:c>
      <x:c r="H418" s="40" t="n">
        <x:v>3460.27</x:v>
      </x:c>
      <x:c r="I418" t="str">
        <x:v>Annulée</x:v>
      </x:c>
      <x:c r="J418" s="38" t="n">
        <x:v>46091</x:v>
      </x:c>
      <x:c r="K418" s="38" t="n">
        <x:v>46090</x:v>
      </x:c>
      <x:c r="L418" s="60" t="n">
        <x:f>K418-B418</x:f>
        <x:v>1</x:v>
      </x:c>
      <x:c r="M418" s="60" t="n">
        <x:f>K418-J418</x:f>
        <x:v>-1</x:v>
      </x:c>
      <x:c r="N418" t="str">
        <x:v>Julie</x:v>
      </x:c>
      <x:c r="O418" t="str">
        <x:v>Réclamation en cours</x:v>
      </x:c>
    </x:row>
    <x:row r="419" ht="15" hidden="0" customHeight="1">
      <x:c r="A419" t="str">
        <x:v>CMD-00418</x:v>
      </x:c>
      <x:c r="B419" s="38" t="n">
        <x:v>46073</x:v>
      </x:c>
      <x:c r="C419" t="str">
        <x:v>FOU-0043</x:v>
      </x:c>
      <x:c r="D419" t="str">
        <x:v>Logistique Expert SARL</x:v>
      </x:c>
      <x:c r="E419" t="str">
        <x:v>Marketing</x:v>
      </x:c>
      <x:c r="F419" s="40" t="n">
        <x:v>5336.75</x:v>
      </x:c>
      <x:c r="G419" s="40" t="n">
        <x:v>20</x:v>
      </x:c>
      <x:c r="H419" s="40" t="n">
        <x:v>6404.1</x:v>
      </x:c>
      <x:c r="I419" t="str">
        <x:v>Annulée</x:v>
      </x:c>
      <x:c r="J419" s="38" t="n">
        <x:v>46081</x:v>
      </x:c>
      <x:c r="K419" s="38" t="n">
        <x:v>46086</x:v>
      </x:c>
      <x:c r="L419" s="60" t="n">
        <x:f>K419-B419</x:f>
        <x:v>13</x:v>
      </x:c>
      <x:c r="M419" s="60" t="n">
        <x:f>K419-J419</x:f>
        <x:v>5</x:v>
      </x:c>
      <x:c r="N419" t="str">
        <x:v>Thomas</x:v>
      </x:c>
      <x:c r="O419" t="str">
        <x:v>Commande partielle</x:v>
      </x:c>
    </x:row>
    <x:row r="420" ht="15" hidden="0" customHeight="1">
      <x:c r="A420" t="str">
        <x:v>CMD-00419</x:v>
      </x:c>
      <x:c r="B420" s="38" t="n">
        <x:v>46169</x:v>
      </x:c>
      <x:c r="C420" t="str">
        <x:v>FOU-0091</x:v>
      </x:c>
      <x:c r="D420" t="str">
        <x:v>Technic Plus SARL</x:v>
      </x:c>
      <x:c r="E420" t="str">
        <x:v>Maintenance</x:v>
      </x:c>
      <x:c r="F420" s="40" t="n">
        <x:v>5928.7</x:v>
      </x:c>
      <x:c r="G420" s="40" t="n">
        <x:v>20</x:v>
      </x:c>
      <x:c r="H420" s="40" t="n">
        <x:v>7114.44</x:v>
      </x:c>
      <x:c r="I420" t="str">
        <x:v>Livrée</x:v>
      </x:c>
      <x:c r="J420" s="38" t="n">
        <x:v>46171</x:v>
      </x:c>
      <x:c r="K420" s="38" t="n">
        <x:v>46171</x:v>
      </x:c>
      <x:c r="L420" s="60" t="n">
        <x:f>K420-B420</x:f>
        <x:v>2</x:v>
      </x:c>
      <x:c r="M420" s="60" t="n">
        <x:f>K420-J420</x:f>
        <x:v>0</x:v>
      </x:c>
      <x:c r="N420" t="str">
        <x:v>Marie</x:v>
      </x:c>
      <x:c r="O420" t="str">
        <x:v>Réclamation en cours</x:v>
      </x:c>
    </x:row>
    <x:row r="421" ht="15" hidden="0" customHeight="1">
      <x:c r="A421" t="str">
        <x:v>CMD-00420</x:v>
      </x:c>
      <x:c r="B421" s="38" t="n">
        <x:v>46104</x:v>
      </x:c>
      <x:c r="C421" t="str">
        <x:v>FOU-0171</x:v>
      </x:c>
      <x:c r="D421" t="str">
        <x:v>Expert Services Groupe</x:v>
      </x:c>
      <x:c r="E421" t="str">
        <x:v>Emballage</x:v>
      </x:c>
      <x:c r="F421" s="40" t="n">
        <x:v>360.67</x:v>
      </x:c>
      <x:c r="G421" s="40" t="n">
        <x:v>20</x:v>
      </x:c>
      <x:c r="H421" s="40" t="n">
        <x:v>432.8</x:v>
      </x:c>
      <x:c r="I421" t="str">
        <x:v>Annulée</x:v>
      </x:c>
      <x:c r="J421" s="38" t="n">
        <x:v>46113</x:v>
      </x:c>
      <x:c r="K421" s="38" t="n">
        <x:v>46113</x:v>
      </x:c>
      <x:c r="L421" s="60" t="n">
        <x:f>K421-B421</x:f>
        <x:v>9</x:v>
      </x:c>
      <x:c r="M421" s="60" t="n">
        <x:f>K421-J421</x:f>
        <x:v>0</x:v>
      </x:c>
      <x:c r="N421" t="str">
        <x:v>Julie</x:v>
      </x:c>
      <x:c r="O421" t="str">
        <x:v>Livraison conforme</x:v>
      </x:c>
    </x:row>
    <x:row r="422" ht="15" hidden="0" customHeight="1">
      <x:c r="A422" t="str">
        <x:v>CMD-00421</x:v>
      </x:c>
      <x:c r="B422" s="38" t="n">
        <x:v>46127</x:v>
      </x:c>
      <x:c r="C422" t="str">
        <x:v>FOU-0173</x:v>
      </x:c>
      <x:c r="D422" t="str">
        <x:v>Expert Market SAS</x:v>
      </x:c>
      <x:c r="E422" t="str">
        <x:v>Impression</x:v>
      </x:c>
      <x:c r="F422" s="40" t="n">
        <x:v>4052.62</x:v>
      </x:c>
      <x:c r="G422" s="40" t="n">
        <x:v>20</x:v>
      </x:c>
      <x:c r="H422" s="40" t="n">
        <x:v>4863.14</x:v>
      </x:c>
      <x:c r="I422" t="str">
        <x:v>En cours</x:v>
      </x:c>
      <x:c r="J422" s="38" t="n">
        <x:v>46129</x:v>
      </x:c>
      <x:c r="K422" s="38" t="n">
        <x:v>46134</x:v>
      </x:c>
      <x:c r="L422" s="60" t="n">
        <x:f>K422-B422</x:f>
        <x:v>7</x:v>
      </x:c>
      <x:c r="M422" s="60" t="n">
        <x:f>K422-J422</x:f>
        <x:v>5</x:v>
      </x:c>
      <x:c r="N422" t="str">
        <x:v>Laura</x:v>
      </x:c>
      <x:c r="O422" t="str">
        <x:v>RAS</x:v>
      </x:c>
    </x:row>
    <x:row r="423" ht="15" hidden="0" customHeight="1">
      <x:c r="A423" t="str">
        <x:v>CMD-00422</x:v>
      </x:c>
      <x:c r="B423" s="38" t="n">
        <x:v>46032</x:v>
      </x:c>
      <x:c r="C423" t="str">
        <x:v>FOU-0025</x:v>
      </x:c>
      <x:c r="D423" t="str">
        <x:v>Global France SA</x:v>
      </x:c>
      <x:c r="E423" t="str">
        <x:v>Emballage</x:v>
      </x:c>
      <x:c r="F423" s="40" t="n">
        <x:v>3396.55</x:v>
      </x:c>
      <x:c r="G423" s="40" t="n">
        <x:v>20</x:v>
      </x:c>
      <x:c r="H423" s="40" t="n">
        <x:v>4075.86</x:v>
      </x:c>
      <x:c r="I423" t="str">
        <x:v>En cours</x:v>
      </x:c>
      <x:c r="J423" s="38" t="n">
        <x:v>46037</x:v>
      </x:c>
      <x:c r="K423" s="38" t="n">
        <x:v>46040</x:v>
      </x:c>
      <x:c r="L423" s="60" t="n">
        <x:f>K423-B423</x:f>
        <x:v>8</x:v>
      </x:c>
      <x:c r="M423" s="60" t="n">
        <x:f>K423-J423</x:f>
        <x:v>3</x:v>
      </x:c>
      <x:c r="N423" t="str">
        <x:v>Manon</x:v>
      </x:c>
      <x:c r="O423" t="str">
        <x:v>Contrôle qualité OK</x:v>
      </x:c>
    </x:row>
    <x:row r="424" ht="15" hidden="0" customHeight="1">
      <x:c r="A424" t="str">
        <x:v>CMD-00423</x:v>
      </x:c>
      <x:c r="B424" s="38" t="n">
        <x:v>46076</x:v>
      </x:c>
      <x:c r="C424" t="str">
        <x:v>FOU-0090</x:v>
      </x:c>
      <x:c r="D424" t="str">
        <x:v>Industries Direct SA</x:v>
      </x:c>
      <x:c r="E424" t="str">
        <x:v>Emballage</x:v>
      </x:c>
      <x:c r="F424" s="40" t="n">
        <x:v>14292.8</x:v>
      </x:c>
      <x:c r="G424" s="40" t="n">
        <x:v>20</x:v>
      </x:c>
      <x:c r="H424" s="40" t="n">
        <x:v>17151.36</x:v>
      </x:c>
      <x:c r="I424" t="str">
        <x:v>En retard</x:v>
      </x:c>
      <x:c r="J424" s="38" t="n">
        <x:v>46078</x:v>
      </x:c>
      <x:c r="K424" s="38" t="n">
        <x:v>46080</x:v>
      </x:c>
      <x:c r="L424" s="60" t="n">
        <x:f>K424-B424</x:f>
        <x:v>4</x:v>
      </x:c>
      <x:c r="M424" s="60" t="n">
        <x:f>K424-J424</x:f>
        <x:v>2</x:v>
      </x:c>
      <x:c r="N424" t="str">
        <x:v>Julien</x:v>
      </x:c>
      <x:c r="O424" t="str">
        <x:v>Réclamation en cours</x:v>
      </x:c>
    </x:row>
    <x:row r="425" ht="15" hidden="0" customHeight="1">
      <x:c r="A425" t="str">
        <x:v>CMD-00424</x:v>
      </x:c>
      <x:c r="B425" s="38" t="n">
        <x:v>46151</x:v>
      </x:c>
      <x:c r="C425" t="str">
        <x:v>FOU-0079</x:v>
      </x:c>
      <x:c r="D425" t="str">
        <x:v>Distribution Expert Groupe</x:v>
      </x:c>
      <x:c r="E425" t="str">
        <x:v>Informatique</x:v>
      </x:c>
      <x:c r="F425" s="40" t="n">
        <x:v>12312.92</x:v>
      </x:c>
      <x:c r="G425" s="40" t="n">
        <x:v>20</x:v>
      </x:c>
      <x:c r="H425" s="40" t="n">
        <x:v>14775.5</x:v>
      </x:c>
      <x:c r="I425" t="str">
        <x:v>Annulée</x:v>
      </x:c>
      <x:c r="J425" s="38" t="n">
        <x:v>46154</x:v>
      </x:c>
      <x:c r="K425" s="38" t="n">
        <x:v>46159</x:v>
      </x:c>
      <x:c r="L425" s="60" t="n">
        <x:f>K425-B425</x:f>
        <x:v>8</x:v>
      </x:c>
      <x:c r="M425" s="60" t="n">
        <x:f>K425-J425</x:f>
        <x:v>5</x:v>
      </x:c>
      <x:c r="N425" t="str">
        <x:v>Hugo</x:v>
      </x:c>
      <x:c r="O425" t="str">
        <x:v>Commande partielle</x:v>
      </x:c>
    </x:row>
    <x:row r="426" ht="15" hidden="0" customHeight="1">
      <x:c r="A426" t="str">
        <x:v>CMD-00425</x:v>
      </x:c>
      <x:c r="B426" s="38" t="n">
        <x:v>46113</x:v>
      </x:c>
      <x:c r="C426" t="str">
        <x:v>FOU-0091</x:v>
      </x:c>
      <x:c r="D426" t="str">
        <x:v>Technic Plus SARL</x:v>
      </x:c>
      <x:c r="E426" t="str">
        <x:v>Maintenance</x:v>
      </x:c>
      <x:c r="F426" s="40" t="n">
        <x:v>12448.56</x:v>
      </x:c>
      <x:c r="G426" s="40" t="n">
        <x:v>20</x:v>
      </x:c>
      <x:c r="H426" s="40" t="n">
        <x:v>14938.27</x:v>
      </x:c>
      <x:c r="I426" t="str">
        <x:v>Livrée</x:v>
      </x:c>
      <x:c r="J426" s="38" t="n">
        <x:v>46121</x:v>
      </x:c>
      <x:c r="K426" s="38" t="n">
        <x:v>46123</x:v>
      </x:c>
      <x:c r="L426" s="60" t="n">
        <x:f>K426-B426</x:f>
        <x:v>10</x:v>
      </x:c>
      <x:c r="M426" s="60" t="n">
        <x:f>K426-J426</x:f>
        <x:v>2</x:v>
      </x:c>
      <x:c r="N426" t="str">
        <x:v>Thomas</x:v>
      </x:c>
      <x:c r="O426" t="str">
        <x:v>Commande partielle</x:v>
      </x:c>
    </x:row>
    <x:row r="427" ht="15" hidden="0" customHeight="1">
      <x:c r="A427" t="str">
        <x:v>CMD-00426</x:v>
      </x:c>
      <x:c r="B427" s="38" t="n">
        <x:v>46118</x:v>
      </x:c>
      <x:c r="C427" t="str">
        <x:v>FOU-0110</x:v>
      </x:c>
      <x:c r="D427" t="str">
        <x:v>Concept France SARL</x:v>
      </x:c>
      <x:c r="E427" t="str">
        <x:v>Marketing</x:v>
      </x:c>
      <x:c r="F427" s="40" t="n">
        <x:v>2776.89</x:v>
      </x:c>
      <x:c r="G427" s="40" t="n">
        <x:v>20</x:v>
      </x:c>
      <x:c r="H427" s="40" t="n">
        <x:v>3332.27</x:v>
      </x:c>
      <x:c r="I427" t="str">
        <x:v>Annulée</x:v>
      </x:c>
      <x:c r="J427" s="38" t="n">
        <x:v>46122</x:v>
      </x:c>
      <x:c r="K427" s="38" t="n">
        <x:v>46125</x:v>
      </x:c>
      <x:c r="L427" s="60" t="n">
        <x:f>K427-B427</x:f>
        <x:v>7</x:v>
      </x:c>
      <x:c r="M427" s="60" t="n">
        <x:f>K427-J427</x:f>
        <x:v>3</x:v>
      </x:c>
      <x:c r="N427" t="str">
        <x:v>Nicolas</x:v>
      </x:c>
      <x:c r="O427" t="str">
        <x:v>Commande partielle</x:v>
      </x:c>
    </x:row>
    <x:row r="428" ht="15" hidden="0" customHeight="1">
      <x:c r="A428" t="str">
        <x:v>CMD-00427</x:v>
      </x:c>
      <x:c r="B428" s="38" t="n">
        <x:v>46095</x:v>
      </x:c>
      <x:c r="C428" t="str">
        <x:v>FOU-0163</x:v>
      </x:c>
      <x:c r="D428" t="str">
        <x:v>Distribution Plus SARL</x:v>
      </x:c>
      <x:c r="E428" t="str">
        <x:v>Maintenance</x:v>
      </x:c>
      <x:c r="F428" s="40" t="n">
        <x:v>10576.08</x:v>
      </x:c>
      <x:c r="G428" s="40" t="n">
        <x:v>20</x:v>
      </x:c>
      <x:c r="H428" s="40" t="n">
        <x:v>12691.3</x:v>
      </x:c>
      <x:c r="I428" t="str">
        <x:v>Livrée</x:v>
      </x:c>
      <x:c r="J428" s="38" t="n">
        <x:v>46098</x:v>
      </x:c>
      <x:c r="K428" s="38" t="n">
        <x:v>46097</x:v>
      </x:c>
      <x:c r="L428" s="60" t="n">
        <x:f>K428-B428</x:f>
        <x:v>2</x:v>
      </x:c>
      <x:c r="M428" s="60" t="n">
        <x:f>K428-J428</x:f>
        <x:v>-1</x:v>
      </x:c>
      <x:c r="N428" t="str">
        <x:v>Camille</x:v>
      </x:c>
      <x:c r="O428" t="str">
        <x:v>Livraison conforme</x:v>
      </x:c>
    </x:row>
    <x:row r="429" ht="15" hidden="0" customHeight="1">
      <x:c r="A429" t="str">
        <x:v>CMD-00428</x:v>
      </x:c>
      <x:c r="B429" s="38" t="n">
        <x:v>46128</x:v>
      </x:c>
      <x:c r="C429" t="str">
        <x:v>FOU-0158</x:v>
      </x:c>
      <x:c r="D429" t="str">
        <x:v>Direct Expert SA</x:v>
      </x:c>
      <x:c r="E429" t="str">
        <x:v>Mobilier</x:v>
      </x:c>
      <x:c r="F429" s="40" t="n">
        <x:v>1689.58</x:v>
      </x:c>
      <x:c r="G429" s="40" t="n">
        <x:v>20</x:v>
      </x:c>
      <x:c r="H429" s="40" t="n">
        <x:v>2027.5</x:v>
      </x:c>
      <x:c r="I429" t="str">
        <x:v>Annulée</x:v>
      </x:c>
      <x:c r="J429" s="38" t="n">
        <x:v>46138</x:v>
      </x:c>
      <x:c r="K429" s="38" t="n">
        <x:v>46137</x:v>
      </x:c>
      <x:c r="L429" s="60" t="n">
        <x:f>K429-B429</x:f>
        <x:v>9</x:v>
      </x:c>
      <x:c r="M429" s="60" t="n">
        <x:f>K429-J429</x:f>
        <x:v>-1</x:v>
      </x:c>
      <x:c r="N429" t="str">
        <x:v>Sophie</x:v>
      </x:c>
      <x:c r="O429" t="str">
        <x:v>Réclamation en cours</x:v>
      </x:c>
    </x:row>
    <x:row r="430" ht="15" hidden="0" customHeight="1">
      <x:c r="A430" t="str">
        <x:v>CMD-00429</x:v>
      </x:c>
      <x:c r="B430" s="38" t="n">
        <x:v>46077</x:v>
      </x:c>
      <x:c r="C430" t="str">
        <x:v>FOU-0108</x:v>
      </x:c>
      <x:c r="D430" t="str">
        <x:v>France Market SARL</x:v>
      </x:c>
      <x:c r="E430" t="str">
        <x:v>Emballage</x:v>
      </x:c>
      <x:c r="F430" s="40" t="n">
        <x:v>3459.76</x:v>
      </x:c>
      <x:c r="G430" s="40" t="n">
        <x:v>20</x:v>
      </x:c>
      <x:c r="H430" s="40" t="n">
        <x:v>4151.71</x:v>
      </x:c>
      <x:c r="I430" t="str">
        <x:v>Livrée</x:v>
      </x:c>
      <x:c r="J430" s="38" t="n">
        <x:v>46086</x:v>
      </x:c>
      <x:c r="K430" s="38" t="n">
        <x:v>46089</x:v>
      </x:c>
      <x:c r="L430" s="60" t="n">
        <x:f>K430-B430</x:f>
        <x:v>12</x:v>
      </x:c>
      <x:c r="M430" s="60" t="n">
        <x:f>K430-J430</x:f>
        <x:v>3</x:v>
      </x:c>
      <x:c r="N430" t="str">
        <x:v>Élodie</x:v>
      </x:c>
      <x:c r="O430" t="str">
        <x:v>Commande partielle</x:v>
      </x:c>
    </x:row>
    <x:row r="431" ht="15" hidden="0" customHeight="1">
      <x:c r="A431" t="str">
        <x:v>CMD-00430</x:v>
      </x:c>
      <x:c r="B431" s="38" t="n">
        <x:v>46112</x:v>
      </x:c>
      <x:c r="C431" t="str">
        <x:v>FOU-0032</x:v>
      </x:c>
      <x:c r="D431" t="str">
        <x:v>Distribution Plus SA</x:v>
      </x:c>
      <x:c r="E431" t="str">
        <x:v>Marketing</x:v>
      </x:c>
      <x:c r="F431" s="40" t="n">
        <x:v>14519.1</x:v>
      </x:c>
      <x:c r="G431" s="40" t="n">
        <x:v>20</x:v>
      </x:c>
      <x:c r="H431" s="40" t="n">
        <x:v>17422.92</x:v>
      </x:c>
      <x:c r="I431" t="str">
        <x:v>Annulée</x:v>
      </x:c>
      <x:c r="J431" s="38" t="n">
        <x:v>46121</x:v>
      </x:c>
      <x:c r="K431" s="38" t="n">
        <x:v>46124</x:v>
      </x:c>
      <x:c r="L431" s="60" t="n">
        <x:f>K431-B431</x:f>
        <x:v>12</x:v>
      </x:c>
      <x:c r="M431" s="60" t="n">
        <x:f>K431-J431</x:f>
        <x:v>3</x:v>
      </x:c>
      <x:c r="N431" t="str">
        <x:v>Julien</x:v>
      </x:c>
      <x:c r="O431" t="str">
        <x:v>Réclamation en cours</x:v>
      </x:c>
    </x:row>
    <x:row r="432" ht="15" hidden="0" customHeight="1">
      <x:c r="A432" t="str">
        <x:v>CMD-00431</x:v>
      </x:c>
      <x:c r="B432" s="38" t="n">
        <x:v>46152</x:v>
      </x:c>
      <x:c r="C432" t="str">
        <x:v>FOU-0058</x:v>
      </x:c>
      <x:c r="D432" t="str">
        <x:v>Global Industries SAS</x:v>
      </x:c>
      <x:c r="E432" t="str">
        <x:v>Alimentation</x:v>
      </x:c>
      <x:c r="F432" s="40" t="n">
        <x:v>4361.53</x:v>
      </x:c>
      <x:c r="G432" s="40" t="n">
        <x:v>20</x:v>
      </x:c>
      <x:c r="H432" s="40" t="n">
        <x:v>5233.84</x:v>
      </x:c>
      <x:c r="I432" t="str">
        <x:v>Annulée</x:v>
      </x:c>
      <x:c r="J432" s="38" t="n">
        <x:v>46158</x:v>
      </x:c>
      <x:c r="K432" s="38" t="n">
        <x:v>46159</x:v>
      </x:c>
      <x:c r="L432" s="60" t="n">
        <x:f>K432-B432</x:f>
        <x:v>7</x:v>
      </x:c>
      <x:c r="M432" s="60" t="n">
        <x:f>K432-J432</x:f>
        <x:v>1</x:v>
      </x:c>
      <x:c r="N432" t="str">
        <x:v>Antoine</x:v>
      </x:c>
      <x:c r="O432" t="str">
        <x:v>Livraison conforme</x:v>
      </x:c>
    </x:row>
    <x:row r="433" ht="15" hidden="0" customHeight="1">
      <x:c r="A433" t="str">
        <x:v>CMD-00432</x:v>
      </x:c>
      <x:c r="B433" s="38" t="n">
        <x:v>46031</x:v>
      </x:c>
      <x:c r="C433" t="str">
        <x:v>FOU-0107</x:v>
      </x:c>
      <x:c r="D433" t="str">
        <x:v>Plus Logistique SAS</x:v>
      </x:c>
      <x:c r="E433" t="str">
        <x:v>Alimentation</x:v>
      </x:c>
      <x:c r="F433" s="40" t="n">
        <x:v>380.62</x:v>
      </x:c>
      <x:c r="G433" s="40" t="n">
        <x:v>20</x:v>
      </x:c>
      <x:c r="H433" s="40" t="n">
        <x:v>456.74</x:v>
      </x:c>
      <x:c r="I433" t="str">
        <x:v>En retard</x:v>
      </x:c>
      <x:c r="J433" s="38" t="n">
        <x:v>46035</x:v>
      </x:c>
      <x:c r="K433" s="38" t="n">
        <x:v>46037</x:v>
      </x:c>
      <x:c r="L433" s="60" t="n">
        <x:f>K433-B433</x:f>
        <x:v>6</x:v>
      </x:c>
      <x:c r="M433" s="60" t="n">
        <x:f>K433-J433</x:f>
        <x:v>2</x:v>
      </x:c>
      <x:c r="N433" t="str">
        <x:v>Julie</x:v>
      </x:c>
      <x:c r="O433" t="str">
        <x:v>Contrôle qualité OK</x:v>
      </x:c>
    </x:row>
    <x:row r="434" ht="15" hidden="0" customHeight="1">
      <x:c r="A434" t="str">
        <x:v>CMD-00433</x:v>
      </x:c>
      <x:c r="B434" s="38" t="n">
        <x:v>46133</x:v>
      </x:c>
      <x:c r="C434" t="str">
        <x:v>FOU-0147</x:v>
      </x:c>
      <x:c r="D434" t="str">
        <x:v>Pro Industries SARL</x:v>
      </x:c>
      <x:c r="E434" t="str">
        <x:v>Maintenance</x:v>
      </x:c>
      <x:c r="F434" s="40" t="n">
        <x:v>3741.19</x:v>
      </x:c>
      <x:c r="G434" s="40" t="n">
        <x:v>20</x:v>
      </x:c>
      <x:c r="H434" s="40" t="n">
        <x:v>4489.43</x:v>
      </x:c>
      <x:c r="I434" t="str">
        <x:v>Annulée</x:v>
      </x:c>
      <x:c r="J434" s="38" t="n">
        <x:v>46141</x:v>
      </x:c>
      <x:c r="K434" s="38" t="n">
        <x:v>46141</x:v>
      </x:c>
      <x:c r="L434" s="60" t="n">
        <x:f>K434-B434</x:f>
        <x:v>8</x:v>
      </x:c>
      <x:c r="M434" s="60" t="n">
        <x:f>K434-J434</x:f>
        <x:v>0</x:v>
      </x:c>
      <x:c r="N434" t="str">
        <x:v>Sophie</x:v>
      </x:c>
      <x:c r="O434" t="str">
        <x:v>RAS</x:v>
      </x:c>
    </x:row>
    <x:row r="435" ht="15" hidden="0" customHeight="1">
      <x:c r="A435" t="str">
        <x:v>CMD-00434</x:v>
      </x:c>
      <x:c r="B435" s="38" t="n">
        <x:v>46055</x:v>
      </x:c>
      <x:c r="C435" t="str">
        <x:v>FOU-0110</x:v>
      </x:c>
      <x:c r="D435" t="str">
        <x:v>Concept France SARL</x:v>
      </x:c>
      <x:c r="E435" t="str">
        <x:v>Marketing</x:v>
      </x:c>
      <x:c r="F435" s="40" t="n">
        <x:v>14099.97</x:v>
      </x:c>
      <x:c r="G435" s="40" t="n">
        <x:v>20</x:v>
      </x:c>
      <x:c r="H435" s="40" t="n">
        <x:v>16919.96</x:v>
      </x:c>
      <x:c r="I435" t="str">
        <x:v>Annulée</x:v>
      </x:c>
      <x:c r="J435" s="38" t="n">
        <x:v>46063</x:v>
      </x:c>
      <x:c r="K435" s="38" t="n">
        <x:v>46063</x:v>
      </x:c>
      <x:c r="L435" s="60" t="n">
        <x:f>K435-B435</x:f>
        <x:v>8</x:v>
      </x:c>
      <x:c r="M435" s="60" t="n">
        <x:f>K435-J435</x:f>
        <x:v>0</x:v>
      </x:c>
      <x:c r="N435" t="str">
        <x:v>Julie</x:v>
      </x:c>
      <x:c r="O435" t="str">
        <x:v>RAS</x:v>
      </x:c>
    </x:row>
    <x:row r="436" ht="15" hidden="0" customHeight="1">
      <x:c r="A436" t="str">
        <x:v>CMD-00435</x:v>
      </x:c>
      <x:c r="B436" s="38" t="n">
        <x:v>46134</x:v>
      </x:c>
      <x:c r="C436" t="str">
        <x:v>FOU-0041</x:v>
      </x:c>
      <x:c r="D436" t="str">
        <x:v>France Logistique SAS</x:v>
      </x:c>
      <x:c r="E436" t="str">
        <x:v>Nettoyage</x:v>
      </x:c>
      <x:c r="F436" s="40" t="n">
        <x:v>3579.9</x:v>
      </x:c>
      <x:c r="G436" s="40" t="n">
        <x:v>20</x:v>
      </x:c>
      <x:c r="H436" s="40" t="n">
        <x:v>4295.88</x:v>
      </x:c>
      <x:c r="I436" t="str">
        <x:v>Annulée</x:v>
      </x:c>
      <x:c r="J436" s="38" t="n">
        <x:v>46138</x:v>
      </x:c>
      <x:c r="K436" s="38" t="n">
        <x:v>46137</x:v>
      </x:c>
      <x:c r="L436" s="60" t="n">
        <x:f>K436-B436</x:f>
        <x:v>3</x:v>
      </x:c>
      <x:c r="M436" s="60" t="n">
        <x:f>K436-J436</x:f>
        <x:v>-1</x:v>
      </x:c>
      <x:c r="N436" t="str">
        <x:v>Claire</x:v>
      </x:c>
      <x:c r="O436" t="str">
        <x:v>RAS</x:v>
      </x:c>
    </x:row>
    <x:row r="437" ht="15" hidden="0" customHeight="1">
      <x:c r="A437" t="str">
        <x:v>CMD-00436</x:v>
      </x:c>
      <x:c r="B437" s="38" t="n">
        <x:v>46105</x:v>
      </x:c>
      <x:c r="C437" t="str">
        <x:v>FOU-0041</x:v>
      </x:c>
      <x:c r="D437" t="str">
        <x:v>France Logistique SAS</x:v>
      </x:c>
      <x:c r="E437" t="str">
        <x:v>Nettoyage</x:v>
      </x:c>
      <x:c r="F437" s="40" t="n">
        <x:v>3175.87</x:v>
      </x:c>
      <x:c r="G437" s="40" t="n">
        <x:v>20</x:v>
      </x:c>
      <x:c r="H437" s="40" t="n">
        <x:v>3811.04</x:v>
      </x:c>
      <x:c r="I437" t="str">
        <x:v>Annulée</x:v>
      </x:c>
      <x:c r="J437" s="38" t="n">
        <x:v>46108</x:v>
      </x:c>
      <x:c r="K437" s="38" t="n">
        <x:v>46106</x:v>
      </x:c>
      <x:c r="L437" s="60" t="n">
        <x:f>K437-B437</x:f>
        <x:v>1</x:v>
      </x:c>
      <x:c r="M437" s="60" t="n">
        <x:f>K437-J437</x:f>
        <x:v>-2</x:v>
      </x:c>
      <x:c r="N437" t="str">
        <x:v>Julien</x:v>
      </x:c>
      <x:c r="O437" t="str">
        <x:v>RAS</x:v>
      </x:c>
    </x:row>
    <x:row r="438" ht="15" hidden="0" customHeight="1">
      <x:c r="A438" t="str">
        <x:v>CMD-00437</x:v>
      </x:c>
      <x:c r="B438" s="38" t="n">
        <x:v>46030</x:v>
      </x:c>
      <x:c r="C438" t="str">
        <x:v>FOU-0040</x:v>
      </x:c>
      <x:c r="D438" t="str">
        <x:v>Global Direct SAS</x:v>
      </x:c>
      <x:c r="E438" t="str">
        <x:v>Mobilier</x:v>
      </x:c>
      <x:c r="F438" s="40" t="n">
        <x:v>9328.78</x:v>
      </x:c>
      <x:c r="G438" s="40" t="n">
        <x:v>20</x:v>
      </x:c>
      <x:c r="H438" s="40" t="n">
        <x:v>11194.54</x:v>
      </x:c>
      <x:c r="I438" t="str">
        <x:v>Annulée</x:v>
      </x:c>
      <x:c r="J438" s="38" t="n">
        <x:v>46040</x:v>
      </x:c>
      <x:c r="K438" s="38" t="n">
        <x:v>46039</x:v>
      </x:c>
      <x:c r="L438" s="60" t="n">
        <x:f>K438-B438</x:f>
        <x:v>9</x:v>
      </x:c>
      <x:c r="M438" s="60" t="n">
        <x:f>K438-J438</x:f>
        <x:v>-1</x:v>
      </x:c>
      <x:c r="N438" t="str">
        <x:v>Julien</x:v>
      </x:c>
      <x:c r="O438" t="str">
        <x:v>Contrôle qualité OK</x:v>
      </x:c>
    </x:row>
    <x:row r="439" ht="15" hidden="0" customHeight="1">
      <x:c r="A439" t="str">
        <x:v>CMD-00438</x:v>
      </x:c>
      <x:c r="B439" s="38" t="n">
        <x:v>46185</x:v>
      </x:c>
      <x:c r="C439" t="str">
        <x:v>FOU-0117</x:v>
      </x:c>
      <x:c r="D439" t="str">
        <x:v>France Solutions Groupe</x:v>
      </x:c>
      <x:c r="E439" t="str">
        <x:v>Bureau</x:v>
      </x:c>
      <x:c r="F439" s="40" t="n">
        <x:v>9527.8</x:v>
      </x:c>
      <x:c r="G439" s="40" t="n">
        <x:v>20</x:v>
      </x:c>
      <x:c r="H439" s="40" t="n">
        <x:v>11433.36</x:v>
      </x:c>
      <x:c r="I439" t="str">
        <x:v>En cours</x:v>
      </x:c>
      <x:c r="J439" s="38" t="n">
        <x:v>46192</x:v>
      </x:c>
      <x:c r="K439" s="38" t="n">
        <x:v>46192</x:v>
      </x:c>
      <x:c r="L439" s="60" t="n">
        <x:f>K439-B439</x:f>
        <x:v>7</x:v>
      </x:c>
      <x:c r="M439" s="60" t="n">
        <x:f>K439-J439</x:f>
        <x:v>0</x:v>
      </x:c>
      <x:c r="N439" t="str">
        <x:v>Antoine</x:v>
      </x:c>
      <x:c r="O439" t="str">
        <x:v>Réclamation en cours</x:v>
      </x:c>
    </x:row>
    <x:row r="440" ht="15" hidden="0" customHeight="1">
      <x:c r="A440" t="str">
        <x:v>CMD-00439</x:v>
      </x:c>
      <x:c r="B440" s="38" t="n">
        <x:v>46160</x:v>
      </x:c>
      <x:c r="C440" t="str">
        <x:v>FOU-0050</x:v>
      </x:c>
      <x:c r="D440" t="str">
        <x:v>Solutions Technic SA</x:v>
      </x:c>
      <x:c r="E440" t="str">
        <x:v>Emballage</x:v>
      </x:c>
      <x:c r="F440" s="40" t="n">
        <x:v>12630.78</x:v>
      </x:c>
      <x:c r="G440" s="40" t="n">
        <x:v>20</x:v>
      </x:c>
      <x:c r="H440" s="40" t="n">
        <x:v>15156.94</x:v>
      </x:c>
      <x:c r="I440" t="str">
        <x:v>Livrée</x:v>
      </x:c>
      <x:c r="J440" s="38" t="n">
        <x:v>46168</x:v>
      </x:c>
      <x:c r="K440" s="38" t="n">
        <x:v>46169</x:v>
      </x:c>
      <x:c r="L440" s="60" t="n">
        <x:f>K440-B440</x:f>
        <x:v>9</x:v>
      </x:c>
      <x:c r="M440" s="60" t="n">
        <x:f>K440-J440</x:f>
        <x:v>1</x:v>
      </x:c>
      <x:c r="N440" t="str">
        <x:v>Claire</x:v>
      </x:c>
      <x:c r="O440" t="str">
        <x:v>Livraison conforme</x:v>
      </x:c>
    </x:row>
    <x:row r="441" ht="15" hidden="0" customHeight="1">
      <x:c r="A441" t="str">
        <x:v>CMD-00440</x:v>
      </x:c>
      <x:c r="B441" s="38" t="n">
        <x:v>46183</x:v>
      </x:c>
      <x:c r="C441" t="str">
        <x:v>FOU-0037</x:v>
      </x:c>
      <x:c r="D441" t="str">
        <x:v>Global Pro SARL</x:v>
      </x:c>
      <x:c r="E441" t="str">
        <x:v>Impression</x:v>
      </x:c>
      <x:c r="F441" s="40" t="n">
        <x:v>493.64</x:v>
      </x:c>
      <x:c r="G441" s="40" t="n">
        <x:v>20</x:v>
      </x:c>
      <x:c r="H441" s="40" t="n">
        <x:v>592.37</x:v>
      </x:c>
      <x:c r="I441" t="str">
        <x:v>Annulée</x:v>
      </x:c>
      <x:c r="J441" s="38" t="n">
        <x:v>46186</x:v>
      </x:c>
      <x:c r="K441" s="38" t="n">
        <x:v>46185</x:v>
      </x:c>
      <x:c r="L441" s="60" t="n">
        <x:f>K441-B441</x:f>
        <x:v>2</x:v>
      </x:c>
      <x:c r="M441" s="60" t="n">
        <x:f>K441-J441</x:f>
        <x:v>-1</x:v>
      </x:c>
      <x:c r="N441" t="str">
        <x:v>Lucas</x:v>
      </x:c>
      <x:c r="O441" t="str">
        <x:v>Livraison conforme</x:v>
      </x:c>
    </x:row>
    <x:row r="442" ht="15" hidden="0" customHeight="1">
      <x:c r="A442" t="str">
        <x:v>CMD-00441</x:v>
      </x:c>
      <x:c r="B442" s="38" t="n">
        <x:v>46095</x:v>
      </x:c>
      <x:c r="C442" t="str">
        <x:v>FOU-0037</x:v>
      </x:c>
      <x:c r="D442" t="str">
        <x:v>Global Pro SARL</x:v>
      </x:c>
      <x:c r="E442" t="str">
        <x:v>Impression</x:v>
      </x:c>
      <x:c r="F442" s="40" t="n">
        <x:v>4040.62</x:v>
      </x:c>
      <x:c r="G442" s="40" t="n">
        <x:v>20</x:v>
      </x:c>
      <x:c r="H442" s="40" t="n">
        <x:v>4848.74</x:v>
      </x:c>
      <x:c r="I442" t="str">
        <x:v>Livrée</x:v>
      </x:c>
      <x:c r="J442" s="38" t="n">
        <x:v>46099</x:v>
      </x:c>
      <x:c r="K442" s="38" t="n">
        <x:v>46098</x:v>
      </x:c>
      <x:c r="L442" s="60" t="n">
        <x:f>K442-B442</x:f>
        <x:v>3</x:v>
      </x:c>
      <x:c r="M442" s="60" t="n">
        <x:f>K442-J442</x:f>
        <x:v>-1</x:v>
      </x:c>
      <x:c r="N442" t="str">
        <x:v>Maxime</x:v>
      </x:c>
      <x:c r="O442" t="str">
        <x:v>Réclamation en cours</x:v>
      </x:c>
    </x:row>
    <x:row r="443" ht="15" hidden="0" customHeight="1">
      <x:c r="A443" t="str">
        <x:v>CMD-00442</x:v>
      </x:c>
      <x:c r="B443" s="38" t="n">
        <x:v>46123</x:v>
      </x:c>
      <x:c r="C443" t="str">
        <x:v>FOU-0054</x:v>
      </x:c>
      <x:c r="D443" t="str">
        <x:v>Pro Expert Groupe</x:v>
      </x:c>
      <x:c r="E443" t="str">
        <x:v>Nettoyage</x:v>
      </x:c>
      <x:c r="F443" s="40" t="n">
        <x:v>1644.98</x:v>
      </x:c>
      <x:c r="G443" s="40" t="n">
        <x:v>20</x:v>
      </x:c>
      <x:c r="H443" s="40" t="n">
        <x:v>1973.98</x:v>
      </x:c>
      <x:c r="I443" t="str">
        <x:v>Livrée</x:v>
      </x:c>
      <x:c r="J443" s="38" t="n">
        <x:v>46125</x:v>
      </x:c>
      <x:c r="K443" s="38" t="n">
        <x:v>46128</x:v>
      </x:c>
      <x:c r="L443" s="60" t="n">
        <x:f>K443-B443</x:f>
        <x:v>5</x:v>
      </x:c>
      <x:c r="M443" s="60" t="n">
        <x:f>K443-J443</x:f>
        <x:v>3</x:v>
      </x:c>
      <x:c r="N443" t="str">
        <x:v>Maxime</x:v>
      </x:c>
      <x:c r="O443" t="str">
        <x:v>Livraison conforme</x:v>
      </x:c>
    </x:row>
    <x:row r="444" ht="15" hidden="0" customHeight="1">
      <x:c r="A444" t="str">
        <x:v>CMD-00443</x:v>
      </x:c>
      <x:c r="B444" s="38" t="n">
        <x:v>46130</x:v>
      </x:c>
      <x:c r="C444" t="str">
        <x:v>FOU-0054</x:v>
      </x:c>
      <x:c r="D444" t="str">
        <x:v>Pro Expert Groupe</x:v>
      </x:c>
      <x:c r="E444" t="str">
        <x:v>Nettoyage</x:v>
      </x:c>
      <x:c r="F444" s="40" t="n">
        <x:v>5722.53</x:v>
      </x:c>
      <x:c r="G444" s="40" t="n">
        <x:v>20</x:v>
      </x:c>
      <x:c r="H444" s="40" t="n">
        <x:v>6867.04</x:v>
      </x:c>
      <x:c r="I444" t="str">
        <x:v>En cours</x:v>
      </x:c>
      <x:c r="J444" s="38" t="n">
        <x:v>46137</x:v>
      </x:c>
      <x:c r="K444" s="38" t="n">
        <x:v>46142</x:v>
      </x:c>
      <x:c r="L444" s="60" t="n">
        <x:f>K444-B444</x:f>
        <x:v>12</x:v>
      </x:c>
      <x:c r="M444" s="60" t="n">
        <x:f>K444-J444</x:f>
        <x:v>5</x:v>
      </x:c>
      <x:c r="N444" t="str">
        <x:v>Thomas</x:v>
      </x:c>
      <x:c r="O444" t="str">
        <x:v>Réclamation en cours</x:v>
      </x:c>
    </x:row>
    <x:row r="445" ht="15" hidden="0" customHeight="1">
      <x:c r="A445" t="str">
        <x:v>CMD-00444</x:v>
      </x:c>
      <x:c r="B445" s="38" t="n">
        <x:v>46068</x:v>
      </x:c>
      <x:c r="C445" t="str">
        <x:v>FOU-0003</x:v>
      </x:c>
      <x:c r="D445" t="str">
        <x:v>Expert Technic SA</x:v>
      </x:c>
      <x:c r="E445" t="str">
        <x:v>Informatique</x:v>
      </x:c>
      <x:c r="F445" s="40" t="n">
        <x:v>9946.05</x:v>
      </x:c>
      <x:c r="G445" s="40" t="n">
        <x:v>20</x:v>
      </x:c>
      <x:c r="H445" s="40" t="n">
        <x:v>11935.26</x:v>
      </x:c>
      <x:c r="I445" t="str">
        <x:v>En retard</x:v>
      </x:c>
      <x:c r="J445" s="38" t="n">
        <x:v>46070</x:v>
      </x:c>
      <x:c r="K445" s="38" t="n">
        <x:v>46069</x:v>
      </x:c>
      <x:c r="L445" s="60" t="n">
        <x:f>K445-B445</x:f>
        <x:v>1</x:v>
      </x:c>
      <x:c r="M445" s="60" t="n">
        <x:f>K445-J445</x:f>
        <x:v>-1</x:v>
      </x:c>
      <x:c r="N445" t="str">
        <x:v>Pierre</x:v>
      </x:c>
      <x:c r="O445" t="str">
        <x:v>Commande partielle</x:v>
      </x:c>
    </x:row>
    <x:row r="446" ht="15" hidden="0" customHeight="1">
      <x:c r="A446" t="str">
        <x:v>CMD-00445</x:v>
      </x:c>
      <x:c r="B446" s="38" t="n">
        <x:v>46176</x:v>
      </x:c>
      <x:c r="C446" t="str">
        <x:v>FOU-0158</x:v>
      </x:c>
      <x:c r="D446" t="str">
        <x:v>Direct Expert SA</x:v>
      </x:c>
      <x:c r="E446" t="str">
        <x:v>Mobilier</x:v>
      </x:c>
      <x:c r="F446" s="40" t="n">
        <x:v>8265.27</x:v>
      </x:c>
      <x:c r="G446" s="40" t="n">
        <x:v>20</x:v>
      </x:c>
      <x:c r="H446" s="40" t="n">
        <x:v>9918.32</x:v>
      </x:c>
      <x:c r="I446" t="str">
        <x:v>Livrée</x:v>
      </x:c>
      <x:c r="J446" s="38" t="n">
        <x:v>46180</x:v>
      </x:c>
      <x:c r="K446" s="38" t="n">
        <x:v>46181</x:v>
      </x:c>
      <x:c r="L446" s="60" t="n">
        <x:f>K446-B446</x:f>
        <x:v>5</x:v>
      </x:c>
      <x:c r="M446" s="60" t="n">
        <x:f>K446-J446</x:f>
        <x:v>1</x:v>
      </x:c>
      <x:c r="N446" t="str">
        <x:v>Élodie</x:v>
      </x:c>
      <x:c r="O446" t="str">
        <x:v>RAS</x:v>
      </x:c>
    </x:row>
    <x:row r="447" ht="15" hidden="0" customHeight="1">
      <x:c r="A447" t="str">
        <x:v>CMD-00446</x:v>
      </x:c>
      <x:c r="B447" s="38" t="n">
        <x:v>46160</x:v>
      </x:c>
      <x:c r="C447" t="str">
        <x:v>FOU-0008</x:v>
      </x:c>
      <x:c r="D447" t="str">
        <x:v>Expert Direct Groupe</x:v>
      </x:c>
      <x:c r="E447" t="str">
        <x:v>Bureau</x:v>
      </x:c>
      <x:c r="F447" s="40" t="n">
        <x:v>492.12</x:v>
      </x:c>
      <x:c r="G447" s="40" t="n">
        <x:v>20</x:v>
      </x:c>
      <x:c r="H447" s="40" t="n">
        <x:v>590.54</x:v>
      </x:c>
      <x:c r="I447" t="str">
        <x:v>En cours</x:v>
      </x:c>
      <x:c r="J447" s="38" t="n">
        <x:v>46170</x:v>
      </x:c>
      <x:c r="K447" s="38" t="n">
        <x:v>46170</x:v>
      </x:c>
      <x:c r="L447" s="60" t="n">
        <x:f>K447-B447</x:f>
        <x:v>10</x:v>
      </x:c>
      <x:c r="M447" s="60" t="n">
        <x:f>K447-J447</x:f>
        <x:v>0</x:v>
      </x:c>
      <x:c r="N447" t="str">
        <x:v>Pierre</x:v>
      </x:c>
      <x:c r="O447" t="str">
        <x:v>Livraison conforme</x:v>
      </x:c>
    </x:row>
    <x:row r="448" ht="15" hidden="0" customHeight="1">
      <x:c r="A448" t="str">
        <x:v>CMD-00447</x:v>
      </x:c>
      <x:c r="B448" s="38" t="n">
        <x:v>46030</x:v>
      </x:c>
      <x:c r="C448" t="str">
        <x:v>FOU-0056</x:v>
      </x:c>
      <x:c r="D448" t="str">
        <x:v>Solutions France SA</x:v>
      </x:c>
      <x:c r="E448" t="str">
        <x:v>Emballage</x:v>
      </x:c>
      <x:c r="F448" s="40" t="n">
        <x:v>5013.96</x:v>
      </x:c>
      <x:c r="G448" s="40" t="n">
        <x:v>20</x:v>
      </x:c>
      <x:c r="H448" s="40" t="n">
        <x:v>6016.75</x:v>
      </x:c>
      <x:c r="I448" t="str">
        <x:v>En cours</x:v>
      </x:c>
      <x:c r="J448" s="38" t="n">
        <x:v>46035</x:v>
      </x:c>
      <x:c r="K448" s="38" t="n">
        <x:v>46034</x:v>
      </x:c>
      <x:c r="L448" s="60" t="n">
        <x:f>K448-B448</x:f>
        <x:v>4</x:v>
      </x:c>
      <x:c r="M448" s="60" t="n">
        <x:f>K448-J448</x:f>
        <x:v>-1</x:v>
      </x:c>
      <x:c r="N448" t="str">
        <x:v>Claire</x:v>
      </x:c>
      <x:c r="O448" t="str">
        <x:v>Réclamation en cours</x:v>
      </x:c>
    </x:row>
    <x:row r="449" ht="15" hidden="0" customHeight="1">
      <x:c r="A449" t="str">
        <x:v>CMD-00448</x:v>
      </x:c>
      <x:c r="B449" s="38" t="n">
        <x:v>46074</x:v>
      </x:c>
      <x:c r="C449" t="str">
        <x:v>FOU-0124</x:v>
      </x:c>
      <x:c r="D449" t="str">
        <x:v>Technic Concept SARL</x:v>
      </x:c>
      <x:c r="E449" t="str">
        <x:v>Maintenance</x:v>
      </x:c>
      <x:c r="F449" s="40" t="n">
        <x:v>14305.46</x:v>
      </x:c>
      <x:c r="G449" s="40" t="n">
        <x:v>20</x:v>
      </x:c>
      <x:c r="H449" s="40" t="n">
        <x:v>17166.55</x:v>
      </x:c>
      <x:c r="I449" t="str">
        <x:v>Annulée</x:v>
      </x:c>
      <x:c r="J449" s="38" t="n">
        <x:v>46081</x:v>
      </x:c>
      <x:c r="K449" s="38" t="n">
        <x:v>46082</x:v>
      </x:c>
      <x:c r="L449" s="60" t="n">
        <x:f>K449-B449</x:f>
        <x:v>8</x:v>
      </x:c>
      <x:c r="M449" s="60" t="n">
        <x:f>K449-J449</x:f>
        <x:v>1</x:v>
      </x:c>
      <x:c r="N449" t="str">
        <x:v>Maxime</x:v>
      </x:c>
      <x:c r="O449" t="str">
        <x:v>Commande partielle</x:v>
      </x:c>
    </x:row>
    <x:row r="450" ht="15" hidden="0" customHeight="1">
      <x:c r="A450" t="str">
        <x:v>CMD-00449</x:v>
      </x:c>
      <x:c r="B450" s="38" t="n">
        <x:v>46125</x:v>
      </x:c>
      <x:c r="C450" t="str">
        <x:v>FOU-0132</x:v>
      </x:c>
      <x:c r="D450" t="str">
        <x:v>Expert Services SAS</x:v>
      </x:c>
      <x:c r="E450" t="str">
        <x:v>Nettoyage</x:v>
      </x:c>
      <x:c r="F450" s="40" t="n">
        <x:v>13846.87</x:v>
      </x:c>
      <x:c r="G450" s="40" t="n">
        <x:v>20</x:v>
      </x:c>
      <x:c r="H450" s="40" t="n">
        <x:v>16616.24</x:v>
      </x:c>
      <x:c r="I450" t="str">
        <x:v>En cours</x:v>
      </x:c>
      <x:c r="J450" s="38" t="n">
        <x:v>46131</x:v>
      </x:c>
      <x:c r="K450" s="38" t="n">
        <x:v>46131</x:v>
      </x:c>
      <x:c r="L450" s="60" t="n">
        <x:f>K450-B450</x:f>
        <x:v>6</x:v>
      </x:c>
      <x:c r="M450" s="60" t="n">
        <x:f>K450-J450</x:f>
        <x:v>0</x:v>
      </x:c>
      <x:c r="N450" t="str">
        <x:v>Claire</x:v>
      </x:c>
      <x:c r="O450" t="str">
        <x:v>Commande partielle</x:v>
      </x:c>
    </x:row>
    <x:row r="451" ht="15" hidden="0" customHeight="1">
      <x:c r="A451" t="str">
        <x:v>CMD-00450</x:v>
      </x:c>
      <x:c r="B451" s="38" t="n">
        <x:v>46172</x:v>
      </x:c>
      <x:c r="C451" t="str">
        <x:v>FOU-0027</x:v>
      </x:c>
      <x:c r="D451" t="str">
        <x:v>Market Industries SAS</x:v>
      </x:c>
      <x:c r="E451" t="str">
        <x:v>Textile</x:v>
      </x:c>
      <x:c r="F451" s="40" t="n">
        <x:v>11928.33</x:v>
      </x:c>
      <x:c r="G451" s="40" t="n">
        <x:v>20</x:v>
      </x:c>
      <x:c r="H451" s="40" t="n">
        <x:v>14314</x:v>
      </x:c>
      <x:c r="I451" t="str">
        <x:v>En cours</x:v>
      </x:c>
      <x:c r="J451" s="38" t="n">
        <x:v>46178</x:v>
      </x:c>
      <x:c r="K451" s="38" t="n">
        <x:v>46178</x:v>
      </x:c>
      <x:c r="L451" s="60" t="n">
        <x:f>K451-B451</x:f>
        <x:v>6</x:v>
      </x:c>
      <x:c r="M451" s="60" t="n">
        <x:f>K451-J451</x:f>
        <x:v>0</x:v>
      </x:c>
      <x:c r="N451" t="str">
        <x:v>Maxime</x:v>
      </x:c>
      <x:c r="O451" t="str">
        <x:v>Commande partielle</x:v>
      </x:c>
    </x:row>
    <x:row r="452" ht="15" hidden="0" customHeight="1">
      <x:c r="A452" t="str">
        <x:v>CMD-00451</x:v>
      </x:c>
      <x:c r="B452" s="38" t="n">
        <x:v>46131</x:v>
      </x:c>
      <x:c r="C452" t="str">
        <x:v>FOU-0115</x:v>
      </x:c>
      <x:c r="D452" t="str">
        <x:v>Services Technic SAS</x:v>
      </x:c>
      <x:c r="E452" t="str">
        <x:v>Textile</x:v>
      </x:c>
      <x:c r="F452" s="40" t="n">
        <x:v>9005.5</x:v>
      </x:c>
      <x:c r="G452" s="40" t="n">
        <x:v>20</x:v>
      </x:c>
      <x:c r="H452" s="40" t="n">
        <x:v>10806.6</x:v>
      </x:c>
      <x:c r="I452" t="str">
        <x:v>Livrée</x:v>
      </x:c>
      <x:c r="J452" s="38" t="n">
        <x:v>46137</x:v>
      </x:c>
      <x:c r="K452" s="38" t="n">
        <x:v>46139</x:v>
      </x:c>
      <x:c r="L452" s="60" t="n">
        <x:f>K452-B452</x:f>
        <x:v>8</x:v>
      </x:c>
      <x:c r="M452" s="60" t="n">
        <x:f>K452-J452</x:f>
        <x:v>2</x:v>
      </x:c>
      <x:c r="N452" t="str">
        <x:v>Manon</x:v>
      </x:c>
      <x:c r="O452" t="str">
        <x:v>Commande partielle</x:v>
      </x:c>
    </x:row>
    <x:row r="453" ht="15" hidden="0" customHeight="1">
      <x:c r="A453" t="str">
        <x:v>CMD-00452</x:v>
      </x:c>
      <x:c r="B453" s="38" t="n">
        <x:v>46168</x:v>
      </x:c>
      <x:c r="C453" t="str">
        <x:v>FOU-0052</x:v>
      </x:c>
      <x:c r="D453" t="str">
        <x:v>Direct Expert SAS</x:v>
      </x:c>
      <x:c r="E453" t="str">
        <x:v>Bureau</x:v>
      </x:c>
      <x:c r="F453" s="40" t="n">
        <x:v>5390.8</x:v>
      </x:c>
      <x:c r="G453" s="40" t="n">
        <x:v>20</x:v>
      </x:c>
      <x:c r="H453" s="40" t="n">
        <x:v>6468.96</x:v>
      </x:c>
      <x:c r="I453" t="str">
        <x:v>En cours</x:v>
      </x:c>
      <x:c r="J453" s="38" t="n">
        <x:v>46171</x:v>
      </x:c>
      <x:c r="K453" s="38" t="n">
        <x:v>46176</x:v>
      </x:c>
      <x:c r="L453" s="60" t="n">
        <x:f>K453-B453</x:f>
        <x:v>8</x:v>
      </x:c>
      <x:c r="M453" s="60" t="n">
        <x:f>K453-J453</x:f>
        <x:v>5</x:v>
      </x:c>
      <x:c r="N453" t="str">
        <x:v>Sophie</x:v>
      </x:c>
      <x:c r="O453" t="str">
        <x:v>RAS</x:v>
      </x:c>
    </x:row>
    <x:row r="454" ht="15" hidden="0" customHeight="1">
      <x:c r="A454" t="str">
        <x:v>CMD-00453</x:v>
      </x:c>
      <x:c r="B454" s="38" t="n">
        <x:v>46173</x:v>
      </x:c>
      <x:c r="C454" t="str">
        <x:v>FOU-0065</x:v>
      </x:c>
      <x:c r="D454" t="str">
        <x:v>Global Services SAS</x:v>
      </x:c>
      <x:c r="E454" t="str">
        <x:v>Alimentation</x:v>
      </x:c>
      <x:c r="F454" s="40" t="n">
        <x:v>6235.65</x:v>
      </x:c>
      <x:c r="G454" s="40" t="n">
        <x:v>20</x:v>
      </x:c>
      <x:c r="H454" s="40" t="n">
        <x:v>7482.78</x:v>
      </x:c>
      <x:c r="I454" t="str">
        <x:v>Annulée</x:v>
      </x:c>
      <x:c r="J454" s="38" t="n">
        <x:v>46183</x:v>
      </x:c>
      <x:c r="K454" s="38" t="n">
        <x:v>46185</x:v>
      </x:c>
      <x:c r="L454" s="60" t="n">
        <x:f>K454-B454</x:f>
        <x:v>12</x:v>
      </x:c>
      <x:c r="M454" s="60" t="n">
        <x:f>K454-J454</x:f>
        <x:v>2</x:v>
      </x:c>
      <x:c r="N454" t="str">
        <x:v>Julien</x:v>
      </x:c>
      <x:c r="O454" t="str">
        <x:v>Livraison conforme</x:v>
      </x:c>
    </x:row>
    <x:row r="455" ht="15" hidden="0" customHeight="1">
      <x:c r="A455" t="str">
        <x:v>CMD-00454</x:v>
      </x:c>
      <x:c r="B455" s="38" t="n">
        <x:v>46105</x:v>
      </x:c>
      <x:c r="C455" t="str">
        <x:v>FOU-0047</x:v>
      </x:c>
      <x:c r="D455" t="str">
        <x:v>Office Logistique Groupe</x:v>
      </x:c>
      <x:c r="E455" t="str">
        <x:v>Maintenance</x:v>
      </x:c>
      <x:c r="F455" s="40" t="n">
        <x:v>6526.39</x:v>
      </x:c>
      <x:c r="G455" s="40" t="n">
        <x:v>20</x:v>
      </x:c>
      <x:c r="H455" s="40" t="n">
        <x:v>7831.67</x:v>
      </x:c>
      <x:c r="I455" t="str">
        <x:v>En cours</x:v>
      </x:c>
      <x:c r="J455" s="38" t="n">
        <x:v>46109</x:v>
      </x:c>
      <x:c r="K455" s="38" t="n">
        <x:v>46111</x:v>
      </x:c>
      <x:c r="L455" s="60" t="n">
        <x:f>K455-B455</x:f>
        <x:v>6</x:v>
      </x:c>
      <x:c r="M455" s="60" t="n">
        <x:f>K455-J455</x:f>
        <x:v>2</x:v>
      </x:c>
      <x:c r="N455" t="str">
        <x:v>Camille</x:v>
      </x:c>
      <x:c r="O455" t="str">
        <x:v>Contrôle qualité OK</x:v>
      </x:c>
    </x:row>
    <x:row r="456" ht="15" hidden="0" customHeight="1">
      <x:c r="A456" t="str">
        <x:v>CMD-00455</x:v>
      </x:c>
      <x:c r="B456" s="38" t="n">
        <x:v>46118</x:v>
      </x:c>
      <x:c r="C456" t="str">
        <x:v>FOU-0169</x:v>
      </x:c>
      <x:c r="D456" t="str">
        <x:v>Technic France SAS</x:v>
      </x:c>
      <x:c r="E456" t="str">
        <x:v>Nettoyage</x:v>
      </x:c>
      <x:c r="F456" s="40" t="n">
        <x:v>5673.67</x:v>
      </x:c>
      <x:c r="G456" s="40" t="n">
        <x:v>20</x:v>
      </x:c>
      <x:c r="H456" s="40" t="n">
        <x:v>6808.4</x:v>
      </x:c>
      <x:c r="I456" t="str">
        <x:v>Livrée</x:v>
      </x:c>
      <x:c r="J456" s="38" t="n">
        <x:v>46125</x:v>
      </x:c>
      <x:c r="K456" s="38" t="n">
        <x:v>46124</x:v>
      </x:c>
      <x:c r="L456" s="60" t="n">
        <x:f>K456-B456</x:f>
        <x:v>6</x:v>
      </x:c>
      <x:c r="M456" s="60" t="n">
        <x:f>K456-J456</x:f>
        <x:v>-1</x:v>
      </x:c>
      <x:c r="N456" t="str">
        <x:v>Julie</x:v>
      </x:c>
      <x:c r="O456" t="str">
        <x:v>Livraison conforme</x:v>
      </x:c>
    </x:row>
    <x:row r="457" ht="15" hidden="0" customHeight="1">
      <x:c r="A457" t="str">
        <x:v>CMD-00456</x:v>
      </x:c>
      <x:c r="B457" s="38" t="n">
        <x:v>46107</x:v>
      </x:c>
      <x:c r="C457" t="str">
        <x:v>FOU-0184</x:v>
      </x:c>
      <x:c r="D457" t="str">
        <x:v>Direct Global SA</x:v>
      </x:c>
      <x:c r="E457" t="str">
        <x:v>Maintenance</x:v>
      </x:c>
      <x:c r="F457" s="40" t="n">
        <x:v>3324.52</x:v>
      </x:c>
      <x:c r="G457" s="40" t="n">
        <x:v>20</x:v>
      </x:c>
      <x:c r="H457" s="40" t="n">
        <x:v>3989.42</x:v>
      </x:c>
      <x:c r="I457" t="str">
        <x:v>Livrée</x:v>
      </x:c>
      <x:c r="J457" s="38" t="n">
        <x:v>46114</x:v>
      </x:c>
      <x:c r="K457" s="38" t="n">
        <x:v>46114</x:v>
      </x:c>
      <x:c r="L457" s="60" t="n">
        <x:f>K457-B457</x:f>
        <x:v>7</x:v>
      </x:c>
      <x:c r="M457" s="60" t="n">
        <x:f>K457-J457</x:f>
        <x:v>0</x:v>
      </x:c>
      <x:c r="N457" t="str">
        <x:v>Manon</x:v>
      </x:c>
      <x:c r="O457" t="str">
        <x:v>Réclamation en cours</x:v>
      </x:c>
    </x:row>
    <x:row r="458" ht="15" hidden="0" customHeight="1">
      <x:c r="A458" t="str">
        <x:v>CMD-00457</x:v>
      </x:c>
      <x:c r="B458" s="38" t="n">
        <x:v>46077</x:v>
      </x:c>
      <x:c r="C458" t="str">
        <x:v>FOU-0155</x:v>
      </x:c>
      <x:c r="D458" t="str">
        <x:v>Direct Pro SA</x:v>
      </x:c>
      <x:c r="E458" t="str">
        <x:v>Mobilier</x:v>
      </x:c>
      <x:c r="F458" s="40" t="n">
        <x:v>7979.85</x:v>
      </x:c>
      <x:c r="G458" s="40" t="n">
        <x:v>20</x:v>
      </x:c>
      <x:c r="H458" s="40" t="n">
        <x:v>9575.82</x:v>
      </x:c>
      <x:c r="I458" t="str">
        <x:v>Livrée</x:v>
      </x:c>
      <x:c r="J458" s="38" t="n">
        <x:v>46080</x:v>
      </x:c>
      <x:c r="K458" s="38" t="n">
        <x:v>46081</x:v>
      </x:c>
      <x:c r="L458" s="60" t="n">
        <x:f>K458-B458</x:f>
        <x:v>4</x:v>
      </x:c>
      <x:c r="M458" s="60" t="n">
        <x:f>K458-J458</x:f>
        <x:v>1</x:v>
      </x:c>
      <x:c r="N458" t="str">
        <x:v>Hugo</x:v>
      </x:c>
      <x:c r="O458" t="str">
        <x:v>Commande partielle</x:v>
      </x:c>
    </x:row>
    <x:row r="459" ht="15" hidden="0" customHeight="1">
      <x:c r="A459" t="str">
        <x:v>CMD-00458</x:v>
      </x:c>
      <x:c r="B459" s="38" t="n">
        <x:v>46104</x:v>
      </x:c>
      <x:c r="C459" t="str">
        <x:v>FOU-0082</x:v>
      </x:c>
      <x:c r="D459" t="str">
        <x:v>Services Pro SA</x:v>
      </x:c>
      <x:c r="E459" t="str">
        <x:v>Bureau</x:v>
      </x:c>
      <x:c r="F459" s="40" t="n">
        <x:v>3092.53</x:v>
      </x:c>
      <x:c r="G459" s="40" t="n">
        <x:v>20</x:v>
      </x:c>
      <x:c r="H459" s="40" t="n">
        <x:v>3711.04</x:v>
      </x:c>
      <x:c r="I459" t="str">
        <x:v>Annulée</x:v>
      </x:c>
      <x:c r="J459" s="38" t="n">
        <x:v>46106</x:v>
      </x:c>
      <x:c r="K459" s="38" t="n">
        <x:v>46111</x:v>
      </x:c>
      <x:c r="L459" s="60" t="n">
        <x:f>K459-B459</x:f>
        <x:v>7</x:v>
      </x:c>
      <x:c r="M459" s="60" t="n">
        <x:f>K459-J459</x:f>
        <x:v>5</x:v>
      </x:c>
      <x:c r="N459" t="str">
        <x:v>Sophie</x:v>
      </x:c>
      <x:c r="O459" t="str">
        <x:v>Réclamation en cours</x:v>
      </x:c>
    </x:row>
    <x:row r="460" ht="15" hidden="0" customHeight="1">
      <x:c r="A460" t="str">
        <x:v>CMD-00459</x:v>
      </x:c>
      <x:c r="B460" s="38" t="n">
        <x:v>46053</x:v>
      </x:c>
      <x:c r="C460" t="str">
        <x:v>FOU-0108</x:v>
      </x:c>
      <x:c r="D460" t="str">
        <x:v>France Market SARL</x:v>
      </x:c>
      <x:c r="E460" t="str">
        <x:v>Emballage</x:v>
      </x:c>
      <x:c r="F460" s="40" t="n">
        <x:v>1992.78</x:v>
      </x:c>
      <x:c r="G460" s="40" t="n">
        <x:v>20</x:v>
      </x:c>
      <x:c r="H460" s="40" t="n">
        <x:v>2391.34</x:v>
      </x:c>
      <x:c r="I460" t="str">
        <x:v>Annulée</x:v>
      </x:c>
      <x:c r="J460" s="38" t="n">
        <x:v>46057</x:v>
      </x:c>
      <x:c r="K460" s="38" t="n">
        <x:v>46059</x:v>
      </x:c>
      <x:c r="L460" s="60" t="n">
        <x:f>K460-B460</x:f>
        <x:v>6</x:v>
      </x:c>
      <x:c r="M460" s="60" t="n">
        <x:f>K460-J460</x:f>
        <x:v>2</x:v>
      </x:c>
      <x:c r="N460" t="str">
        <x:v>Antoine</x:v>
      </x:c>
      <x:c r="O460" t="str">
        <x:v>RAS</x:v>
      </x:c>
    </x:row>
    <x:row r="461" ht="15" hidden="0" customHeight="1">
      <x:c r="A461" t="str">
        <x:v>CMD-00460</x:v>
      </x:c>
      <x:c r="B461" s="38" t="n">
        <x:v>46095</x:v>
      </x:c>
      <x:c r="C461" t="str">
        <x:v>FOU-0006</x:v>
      </x:c>
      <x:c r="D461" t="str">
        <x:v>France Office SA</x:v>
      </x:c>
      <x:c r="E461" t="str">
        <x:v>Mobilier</x:v>
      </x:c>
      <x:c r="F461" s="40" t="n">
        <x:v>414.87</x:v>
      </x:c>
      <x:c r="G461" s="40" t="n">
        <x:v>20</x:v>
      </x:c>
      <x:c r="H461" s="40" t="n">
        <x:v>497.84</x:v>
      </x:c>
      <x:c r="I461" t="str">
        <x:v>En retard</x:v>
      </x:c>
      <x:c r="J461" s="38" t="n">
        <x:v>46097</x:v>
      </x:c>
      <x:c r="K461" s="38" t="n">
        <x:v>46102</x:v>
      </x:c>
      <x:c r="L461" s="60" t="n">
        <x:f>K461-B461</x:f>
        <x:v>7</x:v>
      </x:c>
      <x:c r="M461" s="60" t="n">
        <x:f>K461-J461</x:f>
        <x:v>5</x:v>
      </x:c>
      <x:c r="N461" t="str">
        <x:v>Marie</x:v>
      </x:c>
      <x:c r="O461" t="str">
        <x:v>Commande partielle</x:v>
      </x:c>
    </x:row>
    <x:row r="462" ht="15" hidden="0" customHeight="1">
      <x:c r="A462" t="str">
        <x:v>CMD-00461</x:v>
      </x:c>
      <x:c r="B462" s="38" t="n">
        <x:v>46159</x:v>
      </x:c>
      <x:c r="C462" t="str">
        <x:v>FOU-0010</x:v>
      </x:c>
      <x:c r="D462" t="str">
        <x:v>Technic Technic Groupe</x:v>
      </x:c>
      <x:c r="E462" t="str">
        <x:v>Alimentation</x:v>
      </x:c>
      <x:c r="F462" s="40" t="n">
        <x:v>13782.81</x:v>
      </x:c>
      <x:c r="G462" s="40" t="n">
        <x:v>20</x:v>
      </x:c>
      <x:c r="H462" s="40" t="n">
        <x:v>16539.37</x:v>
      </x:c>
      <x:c r="I462" t="str">
        <x:v>Livrée</x:v>
      </x:c>
      <x:c r="J462" s="38" t="n">
        <x:v>46161</x:v>
      </x:c>
      <x:c r="K462" s="38" t="n">
        <x:v>46163</x:v>
      </x:c>
      <x:c r="L462" s="60" t="n">
        <x:f>K462-B462</x:f>
        <x:v>4</x:v>
      </x:c>
      <x:c r="M462" s="60" t="n">
        <x:f>K462-J462</x:f>
        <x:v>2</x:v>
      </x:c>
      <x:c r="N462" t="str">
        <x:v>Camille</x:v>
      </x:c>
      <x:c r="O462" t="str">
        <x:v>Commande partielle</x:v>
      </x:c>
    </x:row>
    <x:row r="463" ht="15" hidden="0" customHeight="1">
      <x:c r="A463" t="str">
        <x:v>CMD-00462</x:v>
      </x:c>
      <x:c r="B463" s="38" t="n">
        <x:v>46129</x:v>
      </x:c>
      <x:c r="C463" t="str">
        <x:v>FOU-0025</x:v>
      </x:c>
      <x:c r="D463" t="str">
        <x:v>Global France SA</x:v>
      </x:c>
      <x:c r="E463" t="str">
        <x:v>Emballage</x:v>
      </x:c>
      <x:c r="F463" s="40" t="n">
        <x:v>10890.32</x:v>
      </x:c>
      <x:c r="G463" s="40" t="n">
        <x:v>20</x:v>
      </x:c>
      <x:c r="H463" s="40" t="n">
        <x:v>13068.38</x:v>
      </x:c>
      <x:c r="I463" t="str">
        <x:v>En retard</x:v>
      </x:c>
      <x:c r="J463" s="38" t="n">
        <x:v>46135</x:v>
      </x:c>
      <x:c r="K463" s="38" t="n">
        <x:v>46137</x:v>
      </x:c>
      <x:c r="L463" s="60" t="n">
        <x:f>K463-B463</x:f>
        <x:v>8</x:v>
      </x:c>
      <x:c r="M463" s="60" t="n">
        <x:f>K463-J463</x:f>
        <x:v>2</x:v>
      </x:c>
      <x:c r="N463" t="str">
        <x:v>Manon</x:v>
      </x:c>
      <x:c r="O463" t="str">
        <x:v>Livraison conforme</x:v>
      </x:c>
    </x:row>
    <x:row r="464" ht="15" hidden="0" customHeight="1">
      <x:c r="A464" t="str">
        <x:v>CMD-00463</x:v>
      </x:c>
      <x:c r="B464" s="38" t="n">
        <x:v>46103</x:v>
      </x:c>
      <x:c r="C464" t="str">
        <x:v>FOU-0143</x:v>
      </x:c>
      <x:c r="D464" t="str">
        <x:v>Expert Services SA</x:v>
      </x:c>
      <x:c r="E464" t="str">
        <x:v>Alimentation</x:v>
      </x:c>
      <x:c r="F464" s="40" t="n">
        <x:v>7483.21</x:v>
      </x:c>
      <x:c r="G464" s="40" t="n">
        <x:v>20</x:v>
      </x:c>
      <x:c r="H464" s="40" t="n">
        <x:v>8979.85</x:v>
      </x:c>
      <x:c r="I464" t="str">
        <x:v>En retard</x:v>
      </x:c>
      <x:c r="J464" s="38" t="n">
        <x:v>46105</x:v>
      </x:c>
      <x:c r="K464" s="38" t="n">
        <x:v>46108</x:v>
      </x:c>
      <x:c r="L464" s="60" t="n">
        <x:f>K464-B464</x:f>
        <x:v>5</x:v>
      </x:c>
      <x:c r="M464" s="60" t="n">
        <x:f>K464-J464</x:f>
        <x:v>3</x:v>
      </x:c>
      <x:c r="N464" t="str">
        <x:v>Laura</x:v>
      </x:c>
      <x:c r="O464" t="str">
        <x:v>Commande partielle</x:v>
      </x:c>
    </x:row>
    <x:row r="465" ht="15" hidden="0" customHeight="1">
      <x:c r="A465" t="str">
        <x:v>CMD-00464</x:v>
      </x:c>
      <x:c r="B465" s="38" t="n">
        <x:v>46054</x:v>
      </x:c>
      <x:c r="C465" t="str">
        <x:v>FOU-0165</x:v>
      </x:c>
      <x:c r="D465" t="str">
        <x:v>Services Concept Groupe</x:v>
      </x:c>
      <x:c r="E465" t="str">
        <x:v>Bureau</x:v>
      </x:c>
      <x:c r="F465" s="40" t="n">
        <x:v>12669.67</x:v>
      </x:c>
      <x:c r="G465" s="40" t="n">
        <x:v>20</x:v>
      </x:c>
      <x:c r="H465" s="40" t="n">
        <x:v>15203.6</x:v>
      </x:c>
      <x:c r="I465" t="str">
        <x:v>En cours</x:v>
      </x:c>
      <x:c r="J465" s="38" t="n">
        <x:v>46057</x:v>
      </x:c>
      <x:c r="K465" s="38" t="n">
        <x:v>46055</x:v>
      </x:c>
      <x:c r="L465" s="60" t="n">
        <x:f>K465-B465</x:f>
        <x:v>1</x:v>
      </x:c>
      <x:c r="M465" s="60" t="n">
        <x:f>K465-J465</x:f>
        <x:v>-2</x:v>
      </x:c>
      <x:c r="N465" t="str">
        <x:v>Sophie</x:v>
      </x:c>
      <x:c r="O465" t="str">
        <x:v>Livraison conforme</x:v>
      </x:c>
    </x:row>
    <x:row r="466" ht="15" hidden="0" customHeight="1">
      <x:c r="A466" t="str">
        <x:v>CMD-00465</x:v>
      </x:c>
      <x:c r="B466" s="38" t="n">
        <x:v>46049</x:v>
      </x:c>
      <x:c r="C466" t="str">
        <x:v>FOU-0036</x:v>
      </x:c>
      <x:c r="D466" t="str">
        <x:v>Distribution Office SAS</x:v>
      </x:c>
      <x:c r="E466" t="str">
        <x:v>Impression</x:v>
      </x:c>
      <x:c r="F466" s="40" t="n">
        <x:v>14904.07</x:v>
      </x:c>
      <x:c r="G466" s="40" t="n">
        <x:v>20</x:v>
      </x:c>
      <x:c r="H466" s="40" t="n">
        <x:v>17884.88</x:v>
      </x:c>
      <x:c r="I466" t="str">
        <x:v>En cours</x:v>
      </x:c>
      <x:c r="J466" s="38" t="n">
        <x:v>46057</x:v>
      </x:c>
      <x:c r="K466" s="38" t="n">
        <x:v>46057</x:v>
      </x:c>
      <x:c r="L466" s="60" t="n">
        <x:f>K466-B466</x:f>
        <x:v>8</x:v>
      </x:c>
      <x:c r="M466" s="60" t="n">
        <x:f>K466-J466</x:f>
        <x:v>0</x:v>
      </x:c>
      <x:c r="N466" t="str">
        <x:v>Camille</x:v>
      </x:c>
      <x:c r="O466" t="str">
        <x:v>Contrôle qualité OK</x:v>
      </x:c>
    </x:row>
    <x:row r="467" ht="15" hidden="0" customHeight="1">
      <x:c r="A467" t="str">
        <x:v>CMD-00466</x:v>
      </x:c>
      <x:c r="B467" s="38" t="n">
        <x:v>46117</x:v>
      </x:c>
      <x:c r="C467" t="str">
        <x:v>FOU-0186</x:v>
      </x:c>
      <x:c r="D467" t="str">
        <x:v>Distribution Plus SAS</x:v>
      </x:c>
      <x:c r="E467" t="str">
        <x:v>Informatique</x:v>
      </x:c>
      <x:c r="F467" s="40" t="n">
        <x:v>12269.79</x:v>
      </x:c>
      <x:c r="G467" s="40" t="n">
        <x:v>20</x:v>
      </x:c>
      <x:c r="H467" s="40" t="n">
        <x:v>14723.75</x:v>
      </x:c>
      <x:c r="I467" t="str">
        <x:v>Livrée</x:v>
      </x:c>
      <x:c r="J467" s="38" t="n">
        <x:v>46127</x:v>
      </x:c>
      <x:c r="K467" s="38" t="n">
        <x:v>46125</x:v>
      </x:c>
      <x:c r="L467" s="60" t="n">
        <x:f>K467-B467</x:f>
        <x:v>8</x:v>
      </x:c>
      <x:c r="M467" s="60" t="n">
        <x:f>K467-J467</x:f>
        <x:v>-2</x:v>
      </x:c>
      <x:c r="N467" t="str">
        <x:v>Claire</x:v>
      </x:c>
      <x:c r="O467" t="str">
        <x:v>Livraison conforme</x:v>
      </x:c>
    </x:row>
    <x:row r="468" ht="15" hidden="0" customHeight="1">
      <x:c r="A468" t="str">
        <x:v>CMD-00467</x:v>
      </x:c>
      <x:c r="B468" s="38" t="n">
        <x:v>46035</x:v>
      </x:c>
      <x:c r="C468" t="str">
        <x:v>FOU-0029</x:v>
      </x:c>
      <x:c r="D468" t="str">
        <x:v>Industries Distribution Groupe</x:v>
      </x:c>
      <x:c r="E468" t="str">
        <x:v>Emballage</x:v>
      </x:c>
      <x:c r="F468" s="40" t="n">
        <x:v>14215.1</x:v>
      </x:c>
      <x:c r="G468" s="40" t="n">
        <x:v>20</x:v>
      </x:c>
      <x:c r="H468" s="40" t="n">
        <x:v>17058.12</x:v>
      </x:c>
      <x:c r="I468" t="str">
        <x:v>En retard</x:v>
      </x:c>
      <x:c r="J468" s="38" t="n">
        <x:v>46038</x:v>
      </x:c>
      <x:c r="K468" s="38" t="n">
        <x:v>46039</x:v>
      </x:c>
      <x:c r="L468" s="60" t="n">
        <x:f>K468-B468</x:f>
        <x:v>4</x:v>
      </x:c>
      <x:c r="M468" s="60" t="n">
        <x:f>K468-J468</x:f>
        <x:v>1</x:v>
      </x:c>
      <x:c r="N468" t="str">
        <x:v>Manon</x:v>
      </x:c>
      <x:c r="O468" t="str">
        <x:v>Réclamation en cours</x:v>
      </x:c>
    </x:row>
    <x:row r="469" ht="15" hidden="0" customHeight="1">
      <x:c r="A469" t="str">
        <x:v>CMD-00468</x:v>
      </x:c>
      <x:c r="B469" s="38" t="n">
        <x:v>46066</x:v>
      </x:c>
      <x:c r="C469" t="str">
        <x:v>FOU-0179</x:v>
      </x:c>
      <x:c r="D469" t="str">
        <x:v>France France SA</x:v>
      </x:c>
      <x:c r="E469" t="str">
        <x:v>Mobilier</x:v>
      </x:c>
      <x:c r="F469" s="40" t="n">
        <x:v>13884.15</x:v>
      </x:c>
      <x:c r="G469" s="40" t="n">
        <x:v>20</x:v>
      </x:c>
      <x:c r="H469" s="40" t="n">
        <x:v>16660.98</x:v>
      </x:c>
      <x:c r="I469" t="str">
        <x:v>En cours</x:v>
      </x:c>
      <x:c r="J469" s="38" t="n">
        <x:v>46075</x:v>
      </x:c>
      <x:c r="K469" s="38" t="n">
        <x:v>46074</x:v>
      </x:c>
      <x:c r="L469" s="60" t="n">
        <x:f>K469-B469</x:f>
        <x:v>8</x:v>
      </x:c>
      <x:c r="M469" s="60" t="n">
        <x:f>K469-J469</x:f>
        <x:v>-1</x:v>
      </x:c>
      <x:c r="N469" t="str">
        <x:v>Julie</x:v>
      </x:c>
      <x:c r="O469" t="str">
        <x:v>Contrôle qualité OK</x:v>
      </x:c>
    </x:row>
    <x:row r="470" ht="15" hidden="0" customHeight="1">
      <x:c r="A470" t="str">
        <x:v>CMD-00469</x:v>
      </x:c>
      <x:c r="B470" s="38" t="n">
        <x:v>46172</x:v>
      </x:c>
      <x:c r="C470" t="str">
        <x:v>FOU-0193</x:v>
      </x:c>
      <x:c r="D470" t="str">
        <x:v>Technic Expert SARL</x:v>
      </x:c>
      <x:c r="E470" t="str">
        <x:v>Bureau</x:v>
      </x:c>
      <x:c r="F470" s="40" t="n">
        <x:v>13333.81</x:v>
      </x:c>
      <x:c r="G470" s="40" t="n">
        <x:v>20</x:v>
      </x:c>
      <x:c r="H470" s="40" t="n">
        <x:v>16000.57</x:v>
      </x:c>
      <x:c r="I470" t="str">
        <x:v>Livrée</x:v>
      </x:c>
      <x:c r="J470" s="38" t="n">
        <x:v>46180</x:v>
      </x:c>
      <x:c r="K470" s="38" t="n">
        <x:v>46185</x:v>
      </x:c>
      <x:c r="L470" s="60" t="n">
        <x:f>K470-B470</x:f>
        <x:v>13</x:v>
      </x:c>
      <x:c r="M470" s="60" t="n">
        <x:f>K470-J470</x:f>
        <x:v>5</x:v>
      </x:c>
      <x:c r="N470" t="str">
        <x:v>Antoine</x:v>
      </x:c>
      <x:c r="O470" t="str">
        <x:v>RAS</x:v>
      </x:c>
    </x:row>
    <x:row r="471" ht="15" hidden="0" customHeight="1">
      <x:c r="A471" t="str">
        <x:v>CMD-00470</x:v>
      </x:c>
      <x:c r="B471" s="38" t="n">
        <x:v>46192</x:v>
      </x:c>
      <x:c r="C471" t="str">
        <x:v>FOU-0123</x:v>
      </x:c>
      <x:c r="D471" t="str">
        <x:v>Industries Office SA</x:v>
      </x:c>
      <x:c r="E471" t="str">
        <x:v>Bureau</x:v>
      </x:c>
      <x:c r="F471" s="40" t="n">
        <x:v>7428.04</x:v>
      </x:c>
      <x:c r="G471" s="40" t="n">
        <x:v>20</x:v>
      </x:c>
      <x:c r="H471" s="40" t="n">
        <x:v>8913.65</x:v>
      </x:c>
      <x:c r="I471" t="str">
        <x:v>Annulée</x:v>
      </x:c>
      <x:c r="J471" s="38" t="n">
        <x:v>46198</x:v>
      </x:c>
      <x:c r="K471" s="38" t="n">
        <x:v>46200</x:v>
      </x:c>
      <x:c r="L471" s="60" t="n">
        <x:f>K471-B471</x:f>
        <x:v>8</x:v>
      </x:c>
      <x:c r="M471" s="60" t="n">
        <x:f>K471-J471</x:f>
        <x:v>2</x:v>
      </x:c>
      <x:c r="N471" t="str">
        <x:v>Antoine</x:v>
      </x:c>
      <x:c r="O471" t="str">
        <x:v>Livraison conforme</x:v>
      </x:c>
    </x:row>
    <x:row r="472" ht="15" hidden="0" customHeight="1">
      <x:c r="A472" t="str">
        <x:v>CMD-00471</x:v>
      </x:c>
      <x:c r="B472" s="38" t="n">
        <x:v>46098</x:v>
      </x:c>
      <x:c r="C472" t="str">
        <x:v>FOU-0068</x:v>
      </x:c>
      <x:c r="D472" t="str">
        <x:v>Concept Plus SARL</x:v>
      </x:c>
      <x:c r="E472" t="str">
        <x:v>Impression</x:v>
      </x:c>
      <x:c r="F472" s="40" t="n">
        <x:v>10714.01</x:v>
      </x:c>
      <x:c r="G472" s="40" t="n">
        <x:v>20</x:v>
      </x:c>
      <x:c r="H472" s="40" t="n">
        <x:v>12856.81</x:v>
      </x:c>
      <x:c r="I472" t="str">
        <x:v>En cours</x:v>
      </x:c>
      <x:c r="J472" s="38" t="n">
        <x:v>46105</x:v>
      </x:c>
      <x:c r="K472" s="38" t="n">
        <x:v>46105</x:v>
      </x:c>
      <x:c r="L472" s="60" t="n">
        <x:f>K472-B472</x:f>
        <x:v>7</x:v>
      </x:c>
      <x:c r="M472" s="60" t="n">
        <x:f>K472-J472</x:f>
        <x:v>0</x:v>
      </x:c>
      <x:c r="N472" t="str">
        <x:v>Camille</x:v>
      </x:c>
      <x:c r="O472" t="str">
        <x:v>Livraison conforme</x:v>
      </x:c>
    </x:row>
    <x:row r="473" ht="15" hidden="0" customHeight="1">
      <x:c r="A473" t="str">
        <x:v>CMD-00472</x:v>
      </x:c>
      <x:c r="B473" s="38" t="n">
        <x:v>46038</x:v>
      </x:c>
      <x:c r="C473" t="str">
        <x:v>FOU-0127</x:v>
      </x:c>
      <x:c r="D473" t="str">
        <x:v>Services Solutions SARL</x:v>
      </x:c>
      <x:c r="E473" t="str">
        <x:v>Mobilier</x:v>
      </x:c>
      <x:c r="F473" s="40" t="n">
        <x:v>3305.26</x:v>
      </x:c>
      <x:c r="G473" s="40" t="n">
        <x:v>20</x:v>
      </x:c>
      <x:c r="H473" s="40" t="n">
        <x:v>3966.31</x:v>
      </x:c>
      <x:c r="I473" t="str">
        <x:v>Annulée</x:v>
      </x:c>
      <x:c r="J473" s="38" t="n">
        <x:v>46043</x:v>
      </x:c>
      <x:c r="K473" s="38" t="n">
        <x:v>46048</x:v>
      </x:c>
      <x:c r="L473" s="60" t="n">
        <x:f>K473-B473</x:f>
        <x:v>10</x:v>
      </x:c>
      <x:c r="M473" s="60" t="n">
        <x:f>K473-J473</x:f>
        <x:v>5</x:v>
      </x:c>
      <x:c r="N473" t="str">
        <x:v>Élodie</x:v>
      </x:c>
      <x:c r="O473" t="str">
        <x:v>Commande partielle</x:v>
      </x:c>
    </x:row>
    <x:row r="474" ht="15" hidden="0" customHeight="1">
      <x:c r="A474" t="str">
        <x:v>CMD-00473</x:v>
      </x:c>
      <x:c r="B474" s="38" t="n">
        <x:v>46110</x:v>
      </x:c>
      <x:c r="C474" t="str">
        <x:v>FOU-0027</x:v>
      </x:c>
      <x:c r="D474" t="str">
        <x:v>Market Industries SAS</x:v>
      </x:c>
      <x:c r="E474" t="str">
        <x:v>Textile</x:v>
      </x:c>
      <x:c r="F474" s="40" t="n">
        <x:v>3248.62</x:v>
      </x:c>
      <x:c r="G474" s="40" t="n">
        <x:v>20</x:v>
      </x:c>
      <x:c r="H474" s="40" t="n">
        <x:v>3898.34</x:v>
      </x:c>
      <x:c r="I474" t="str">
        <x:v>En retard</x:v>
      </x:c>
      <x:c r="J474" s="38" t="n">
        <x:v>46120</x:v>
      </x:c>
      <x:c r="K474" s="38" t="n">
        <x:v>46122</x:v>
      </x:c>
      <x:c r="L474" s="60" t="n">
        <x:f>K474-B474</x:f>
        <x:v>12</x:v>
      </x:c>
      <x:c r="M474" s="60" t="n">
        <x:f>K474-J474</x:f>
        <x:v>2</x:v>
      </x:c>
      <x:c r="N474" t="str">
        <x:v>Laura</x:v>
      </x:c>
      <x:c r="O474" t="str">
        <x:v>Contrôle qualité OK</x:v>
      </x:c>
    </x:row>
    <x:row r="475" ht="15" hidden="0" customHeight="1">
      <x:c r="A475" t="str">
        <x:v>CMD-00474</x:v>
      </x:c>
      <x:c r="B475" s="38" t="n">
        <x:v>46050</x:v>
      </x:c>
      <x:c r="C475" t="str">
        <x:v>FOU-0130</x:v>
      </x:c>
      <x:c r="D475" t="str">
        <x:v>Industries Distribution SA</x:v>
      </x:c>
      <x:c r="E475" t="str">
        <x:v>Bureau</x:v>
      </x:c>
      <x:c r="F475" s="40" t="n">
        <x:v>13724.76</x:v>
      </x:c>
      <x:c r="G475" s="40" t="n">
        <x:v>20</x:v>
      </x:c>
      <x:c r="H475" s="40" t="n">
        <x:v>16469.71</x:v>
      </x:c>
      <x:c r="I475" t="str">
        <x:v>Annulée</x:v>
      </x:c>
      <x:c r="J475" s="38" t="n">
        <x:v>46055</x:v>
      </x:c>
      <x:c r="K475" s="38" t="n">
        <x:v>46057</x:v>
      </x:c>
      <x:c r="L475" s="60" t="n">
        <x:f>K475-B475</x:f>
        <x:v>7</x:v>
      </x:c>
      <x:c r="M475" s="60" t="n">
        <x:f>K475-J475</x:f>
        <x:v>2</x:v>
      </x:c>
      <x:c r="N475" t="str">
        <x:v>Laura</x:v>
      </x:c>
      <x:c r="O475" t="str">
        <x:v>RAS</x:v>
      </x:c>
    </x:row>
    <x:row r="476" ht="15" hidden="0" customHeight="1">
      <x:c r="A476" t="str">
        <x:v>CMD-00475</x:v>
      </x:c>
      <x:c r="B476" s="38" t="n">
        <x:v>46074</x:v>
      </x:c>
      <x:c r="C476" t="str">
        <x:v>FOU-0132</x:v>
      </x:c>
      <x:c r="D476" t="str">
        <x:v>Expert Services SAS</x:v>
      </x:c>
      <x:c r="E476" t="str">
        <x:v>Nettoyage</x:v>
      </x:c>
      <x:c r="F476" s="40" t="n">
        <x:v>11733.31</x:v>
      </x:c>
      <x:c r="G476" s="40" t="n">
        <x:v>20</x:v>
      </x:c>
      <x:c r="H476" s="40" t="n">
        <x:v>14079.97</x:v>
      </x:c>
      <x:c r="I476" t="str">
        <x:v>En retard</x:v>
      </x:c>
      <x:c r="J476" s="38" t="n">
        <x:v>46079</x:v>
      </x:c>
      <x:c r="K476" s="38" t="n">
        <x:v>46078</x:v>
      </x:c>
      <x:c r="L476" s="60" t="n">
        <x:f>K476-B476</x:f>
        <x:v>4</x:v>
      </x:c>
      <x:c r="M476" s="60" t="n">
        <x:f>K476-J476</x:f>
        <x:v>-1</x:v>
      </x:c>
      <x:c r="N476" t="str">
        <x:v>Hugo</x:v>
      </x:c>
      <x:c r="O476" t="str">
        <x:v>Contrôle qualité OK</x:v>
      </x:c>
    </x:row>
    <x:row r="477" ht="15" hidden="0" customHeight="1">
      <x:c r="A477" t="str">
        <x:v>CMD-00476</x:v>
      </x:c>
      <x:c r="B477" s="38" t="n">
        <x:v>46101</x:v>
      </x:c>
      <x:c r="C477" t="str">
        <x:v>FOU-0176</x:v>
      </x:c>
      <x:c r="D477" t="str">
        <x:v>Services Solutions SA</x:v>
      </x:c>
      <x:c r="E477" t="str">
        <x:v>Logistique</x:v>
      </x:c>
      <x:c r="F477" s="40" t="n">
        <x:v>14279.69</x:v>
      </x:c>
      <x:c r="G477" s="40" t="n">
        <x:v>20</x:v>
      </x:c>
      <x:c r="H477" s="40" t="n">
        <x:v>17135.63</x:v>
      </x:c>
      <x:c r="I477" t="str">
        <x:v>Annulée</x:v>
      </x:c>
      <x:c r="J477" s="38" t="n">
        <x:v>46104</x:v>
      </x:c>
      <x:c r="K477" s="38" t="n">
        <x:v>46104</x:v>
      </x:c>
      <x:c r="L477" s="60" t="n">
        <x:f>K477-B477</x:f>
        <x:v>3</x:v>
      </x:c>
      <x:c r="M477" s="60" t="n">
        <x:f>K477-J477</x:f>
        <x:v>0</x:v>
      </x:c>
      <x:c r="N477" t="str">
        <x:v>Lucas</x:v>
      </x:c>
      <x:c r="O477" t="str">
        <x:v>Livraison conforme</x:v>
      </x:c>
    </x:row>
    <x:row r="478" ht="15" hidden="0" customHeight="1">
      <x:c r="A478" t="str">
        <x:v>CMD-00477</x:v>
      </x:c>
      <x:c r="B478" s="38" t="n">
        <x:v>46027</x:v>
      </x:c>
      <x:c r="C478" t="str">
        <x:v>FOU-0062</x:v>
      </x:c>
      <x:c r="D478" t="str">
        <x:v>Direct Plus SARL</x:v>
      </x:c>
      <x:c r="E478" t="str">
        <x:v>Nettoyage</x:v>
      </x:c>
      <x:c r="F478" s="40" t="n">
        <x:v>13427.36</x:v>
      </x:c>
      <x:c r="G478" s="40" t="n">
        <x:v>20</x:v>
      </x:c>
      <x:c r="H478" s="40" t="n">
        <x:v>16112.83</x:v>
      </x:c>
      <x:c r="I478" t="str">
        <x:v>Livrée</x:v>
      </x:c>
      <x:c r="J478" s="38" t="n">
        <x:v>46031</x:v>
      </x:c>
      <x:c r="K478" s="38" t="n">
        <x:v>46032</x:v>
      </x:c>
      <x:c r="L478" s="60" t="n">
        <x:f>K478-B478</x:f>
        <x:v>5</x:v>
      </x:c>
      <x:c r="M478" s="60" t="n">
        <x:f>K478-J478</x:f>
        <x:v>1</x:v>
      </x:c>
      <x:c r="N478" t="str">
        <x:v>Maxime</x:v>
      </x:c>
      <x:c r="O478" t="str">
        <x:v>RAS</x:v>
      </x:c>
    </x:row>
    <x:row r="479" ht="15" hidden="0" customHeight="1">
      <x:c r="A479" t="str">
        <x:v>CMD-00478</x:v>
      </x:c>
      <x:c r="B479" s="38" t="n">
        <x:v>46113</x:v>
      </x:c>
      <x:c r="C479" t="str">
        <x:v>FOU-0116</x:v>
      </x:c>
      <x:c r="D479" t="str">
        <x:v>Global Plus Groupe</x:v>
      </x:c>
      <x:c r="E479" t="str">
        <x:v>Maintenance</x:v>
      </x:c>
      <x:c r="F479" s="40" t="n">
        <x:v>4093.84</x:v>
      </x:c>
      <x:c r="G479" s="40" t="n">
        <x:v>20</x:v>
      </x:c>
      <x:c r="H479" s="40" t="n">
        <x:v>4912.61</x:v>
      </x:c>
      <x:c r="I479" t="str">
        <x:v>En retard</x:v>
      </x:c>
      <x:c r="J479" s="38" t="n">
        <x:v>46123</x:v>
      </x:c>
      <x:c r="K479" s="38" t="n">
        <x:v>46122</x:v>
      </x:c>
      <x:c r="L479" s="60" t="n">
        <x:f>K479-B479</x:f>
        <x:v>9</x:v>
      </x:c>
      <x:c r="M479" s="60" t="n">
        <x:f>K479-J479</x:f>
        <x:v>-1</x:v>
      </x:c>
      <x:c r="N479" t="str">
        <x:v>Hugo</x:v>
      </x:c>
      <x:c r="O479" t="str">
        <x:v>Contrôle qualité OK</x:v>
      </x:c>
    </x:row>
    <x:row r="480" ht="15" hidden="0" customHeight="1">
      <x:c r="A480" t="str">
        <x:v>CMD-00479</x:v>
      </x:c>
      <x:c r="B480" s="38" t="n">
        <x:v>46124</x:v>
      </x:c>
      <x:c r="C480" t="str">
        <x:v>FOU-0039</x:v>
      </x:c>
      <x:c r="D480" t="str">
        <x:v>Office Global SA</x:v>
      </x:c>
      <x:c r="E480" t="str">
        <x:v>Impression</x:v>
      </x:c>
      <x:c r="F480" s="40" t="n">
        <x:v>7607.53</x:v>
      </x:c>
      <x:c r="G480" s="40" t="n">
        <x:v>20</x:v>
      </x:c>
      <x:c r="H480" s="40" t="n">
        <x:v>9129.04</x:v>
      </x:c>
      <x:c r="I480" t="str">
        <x:v>Livrée</x:v>
      </x:c>
      <x:c r="J480" s="38" t="n">
        <x:v>46134</x:v>
      </x:c>
      <x:c r="K480" s="38" t="n">
        <x:v>46136</x:v>
      </x:c>
      <x:c r="L480" s="60" t="n">
        <x:f>K480-B480</x:f>
        <x:v>12</x:v>
      </x:c>
      <x:c r="M480" s="60" t="n">
        <x:f>K480-J480</x:f>
        <x:v>2</x:v>
      </x:c>
      <x:c r="N480" t="str">
        <x:v>Laura</x:v>
      </x:c>
      <x:c r="O480" t="str">
        <x:v>Réclamation en cours</x:v>
      </x:c>
    </x:row>
    <x:row r="481" ht="15" hidden="0" customHeight="1">
      <x:c r="A481" t="str">
        <x:v>CMD-00480</x:v>
      </x:c>
      <x:c r="B481" s="38" t="n">
        <x:v>46048</x:v>
      </x:c>
      <x:c r="C481" t="str">
        <x:v>FOU-0095</x:v>
      </x:c>
      <x:c r="D481" t="str">
        <x:v>France Plus SA</x:v>
      </x:c>
      <x:c r="E481" t="str">
        <x:v>Marketing</x:v>
      </x:c>
      <x:c r="F481" s="40" t="n">
        <x:v>879.65</x:v>
      </x:c>
      <x:c r="G481" s="40" t="n">
        <x:v>20</x:v>
      </x:c>
      <x:c r="H481" s="40" t="n">
        <x:v>1055.58</x:v>
      </x:c>
      <x:c r="I481" t="str">
        <x:v>En cours</x:v>
      </x:c>
      <x:c r="J481" s="38" t="n">
        <x:v>46056</x:v>
      </x:c>
      <x:c r="K481" s="38" t="n">
        <x:v>46059</x:v>
      </x:c>
      <x:c r="L481" s="60" t="n">
        <x:f>K481-B481</x:f>
        <x:v>11</x:v>
      </x:c>
      <x:c r="M481" s="60" t="n">
        <x:f>K481-J481</x:f>
        <x:v>3</x:v>
      </x:c>
      <x:c r="N481" t="str">
        <x:v>Nicolas</x:v>
      </x:c>
      <x:c r="O481" t="str">
        <x:v>Contrôle qualité OK</x:v>
      </x:c>
    </x:row>
    <x:row r="482" ht="15" hidden="0" customHeight="1">
      <x:c r="A482" t="str">
        <x:v>CMD-00481</x:v>
      </x:c>
      <x:c r="B482" s="38" t="n">
        <x:v>46068</x:v>
      </x:c>
      <x:c r="C482" t="str">
        <x:v>FOU-0104</x:v>
      </x:c>
      <x:c r="D482" t="str">
        <x:v>Market Plus Groupe</x:v>
      </x:c>
      <x:c r="E482" t="str">
        <x:v>Impression</x:v>
      </x:c>
      <x:c r="F482" s="40" t="n">
        <x:v>8971.63</x:v>
      </x:c>
      <x:c r="G482" s="40" t="n">
        <x:v>20</x:v>
      </x:c>
      <x:c r="H482" s="40" t="n">
        <x:v>10765.96</x:v>
      </x:c>
      <x:c r="I482" t="str">
        <x:v>Annulée</x:v>
      </x:c>
      <x:c r="J482" s="38" t="n">
        <x:v>46078</x:v>
      </x:c>
      <x:c r="K482" s="38" t="n">
        <x:v>46083</x:v>
      </x:c>
      <x:c r="L482" s="60" t="n">
        <x:f>K482-B482</x:f>
        <x:v>15</x:v>
      </x:c>
      <x:c r="M482" s="60" t="n">
        <x:f>K482-J482</x:f>
        <x:v>5</x:v>
      </x:c>
      <x:c r="N482" t="str">
        <x:v>Lucas</x:v>
      </x:c>
      <x:c r="O482" t="str">
        <x:v>Livraison conforme</x:v>
      </x:c>
    </x:row>
    <x:row r="483" ht="15" hidden="0" customHeight="1">
      <x:c r="A483" t="str">
        <x:v>CMD-00482</x:v>
      </x:c>
      <x:c r="B483" s="38" t="n">
        <x:v>46086</x:v>
      </x:c>
      <x:c r="C483" t="str">
        <x:v>FOU-0166</x:v>
      </x:c>
      <x:c r="D483" t="str">
        <x:v>Solutions Services SARL</x:v>
      </x:c>
      <x:c r="E483" t="str">
        <x:v>Électronique</x:v>
      </x:c>
      <x:c r="F483" s="40" t="n">
        <x:v>14390.73</x:v>
      </x:c>
      <x:c r="G483" s="40" t="n">
        <x:v>20</x:v>
      </x:c>
      <x:c r="H483" s="40" t="n">
        <x:v>17268.88</x:v>
      </x:c>
      <x:c r="I483" t="str">
        <x:v>Livrée</x:v>
      </x:c>
      <x:c r="J483" s="38" t="n">
        <x:v>46091</x:v>
      </x:c>
      <x:c r="K483" s="38" t="n">
        <x:v>46090</x:v>
      </x:c>
      <x:c r="L483" s="60" t="n">
        <x:f>K483-B483</x:f>
        <x:v>4</x:v>
      </x:c>
      <x:c r="M483" s="60" t="n">
        <x:f>K483-J483</x:f>
        <x:v>-1</x:v>
      </x:c>
      <x:c r="N483" t="str">
        <x:v>Sophie</x:v>
      </x:c>
      <x:c r="O483" t="str">
        <x:v>RAS</x:v>
      </x:c>
    </x:row>
    <x:row r="484" ht="15" hidden="0" customHeight="1">
      <x:c r="A484" t="str">
        <x:v>CMD-00483</x:v>
      </x:c>
      <x:c r="B484" s="38" t="n">
        <x:v>46084</x:v>
      </x:c>
      <x:c r="C484" t="str">
        <x:v>FOU-0069</x:v>
      </x:c>
      <x:c r="D484" t="str">
        <x:v>Services Expert SA</x:v>
      </x:c>
      <x:c r="E484" t="str">
        <x:v>Maintenance</x:v>
      </x:c>
      <x:c r="F484" s="40" t="n">
        <x:v>1127.83</x:v>
      </x:c>
      <x:c r="G484" s="40" t="n">
        <x:v>20</x:v>
      </x:c>
      <x:c r="H484" s="40" t="n">
        <x:v>1353.4</x:v>
      </x:c>
      <x:c r="I484" t="str">
        <x:v>En cours</x:v>
      </x:c>
      <x:c r="J484" s="38" t="n">
        <x:v>46087</x:v>
      </x:c>
      <x:c r="K484" s="38" t="n">
        <x:v>46088</x:v>
      </x:c>
      <x:c r="L484" s="60" t="n">
        <x:f>K484-B484</x:f>
        <x:v>4</x:v>
      </x:c>
      <x:c r="M484" s="60" t="n">
        <x:f>K484-J484</x:f>
        <x:v>1</x:v>
      </x:c>
      <x:c r="N484" t="str">
        <x:v>Manon</x:v>
      </x:c>
      <x:c r="O484" t="str">
        <x:v>Commande partielle</x:v>
      </x:c>
    </x:row>
    <x:row r="485" ht="15" hidden="0" customHeight="1">
      <x:c r="A485" t="str">
        <x:v>CMD-00484</x:v>
      </x:c>
      <x:c r="B485" s="38" t="n">
        <x:v>46048</x:v>
      </x:c>
      <x:c r="C485" t="str">
        <x:v>FOU-0101</x:v>
      </x:c>
      <x:c r="D485" t="str">
        <x:v>Plus Office Groupe</x:v>
      </x:c>
      <x:c r="E485" t="str">
        <x:v>Bureau</x:v>
      </x:c>
      <x:c r="F485" s="40" t="n">
        <x:v>3415.34</x:v>
      </x:c>
      <x:c r="G485" s="40" t="n">
        <x:v>20</x:v>
      </x:c>
      <x:c r="H485" s="40" t="n">
        <x:v>4098.41</x:v>
      </x:c>
      <x:c r="I485" t="str">
        <x:v>En cours</x:v>
      </x:c>
      <x:c r="J485" s="38" t="n">
        <x:v>46054</x:v>
      </x:c>
      <x:c r="K485" s="38" t="n">
        <x:v>46059</x:v>
      </x:c>
      <x:c r="L485" s="60" t="n">
        <x:f>K485-B485</x:f>
        <x:v>11</x:v>
      </x:c>
      <x:c r="M485" s="60" t="n">
        <x:f>K485-J485</x:f>
        <x:v>5</x:v>
      </x:c>
      <x:c r="N485" t="str">
        <x:v>Thomas</x:v>
      </x:c>
      <x:c r="O485" t="str">
        <x:v>Contrôle qualité OK</x:v>
      </x:c>
    </x:row>
    <x:row r="486" ht="15" hidden="0" customHeight="1">
      <x:c r="A486" t="str">
        <x:v>CMD-00485</x:v>
      </x:c>
      <x:c r="B486" s="38" t="n">
        <x:v>46186</x:v>
      </x:c>
      <x:c r="C486" t="str">
        <x:v>FOU-0089</x:v>
      </x:c>
      <x:c r="D486" t="str">
        <x:v>Solutions Pro SAS</x:v>
      </x:c>
      <x:c r="E486" t="str">
        <x:v>Bureau</x:v>
      </x:c>
      <x:c r="F486" s="40" t="n">
        <x:v>4426.69</x:v>
      </x:c>
      <x:c r="G486" s="40" t="n">
        <x:v>20</x:v>
      </x:c>
      <x:c r="H486" s="40" t="n">
        <x:v>5312.03</x:v>
      </x:c>
      <x:c r="I486" t="str">
        <x:v>Livrée</x:v>
      </x:c>
      <x:c r="J486" s="38" t="n">
        <x:v>46192</x:v>
      </x:c>
      <x:c r="K486" s="38" t="n">
        <x:v>46190</x:v>
      </x:c>
      <x:c r="L486" s="60" t="n">
        <x:f>K486-B486</x:f>
        <x:v>4</x:v>
      </x:c>
      <x:c r="M486" s="60" t="n">
        <x:f>K486-J486</x:f>
        <x:v>-2</x:v>
      </x:c>
      <x:c r="N486" t="str">
        <x:v>Thomas</x:v>
      </x:c>
      <x:c r="O486" t="str">
        <x:v>RAS</x:v>
      </x:c>
    </x:row>
    <x:row r="487" ht="15" hidden="0" customHeight="1">
      <x:c r="A487" t="str">
        <x:v>CMD-00486</x:v>
      </x:c>
      <x:c r="B487" s="38" t="n">
        <x:v>46182</x:v>
      </x:c>
      <x:c r="C487" t="str">
        <x:v>FOU-0180</x:v>
      </x:c>
      <x:c r="D487" t="str">
        <x:v>Concept Services Groupe</x:v>
      </x:c>
      <x:c r="E487" t="str">
        <x:v>Logistique</x:v>
      </x:c>
      <x:c r="F487" s="40" t="n">
        <x:v>7229.86</x:v>
      </x:c>
      <x:c r="G487" s="40" t="n">
        <x:v>20</x:v>
      </x:c>
      <x:c r="H487" s="40" t="n">
        <x:v>8675.83</x:v>
      </x:c>
      <x:c r="I487" t="str">
        <x:v>En cours</x:v>
      </x:c>
      <x:c r="J487" s="38" t="n">
        <x:v>46188</x:v>
      </x:c>
      <x:c r="K487" s="38" t="n">
        <x:v>46188</x:v>
      </x:c>
      <x:c r="L487" s="60" t="n">
        <x:f>K487-B487</x:f>
        <x:v>6</x:v>
      </x:c>
      <x:c r="M487" s="60" t="n">
        <x:f>K487-J487</x:f>
        <x:v>0</x:v>
      </x:c>
      <x:c r="N487" t="str">
        <x:v>Julie</x:v>
      </x:c>
      <x:c r="O487" t="str">
        <x:v>Livraison conforme</x:v>
      </x:c>
    </x:row>
    <x:row r="488" ht="15" hidden="0" customHeight="1">
      <x:c r="A488" t="str">
        <x:v>CMD-00487</x:v>
      </x:c>
      <x:c r="B488" s="38" t="n">
        <x:v>46070</x:v>
      </x:c>
      <x:c r="C488" t="str">
        <x:v>FOU-0043</x:v>
      </x:c>
      <x:c r="D488" t="str">
        <x:v>Logistique Expert SARL</x:v>
      </x:c>
      <x:c r="E488" t="str">
        <x:v>Marketing</x:v>
      </x:c>
      <x:c r="F488" s="40" t="n">
        <x:v>5082.51</x:v>
      </x:c>
      <x:c r="G488" s="40" t="n">
        <x:v>20</x:v>
      </x:c>
      <x:c r="H488" s="40" t="n">
        <x:v>6099.01</x:v>
      </x:c>
      <x:c r="I488" t="str">
        <x:v>Livrée</x:v>
      </x:c>
      <x:c r="J488" s="38" t="n">
        <x:v>46079</x:v>
      </x:c>
      <x:c r="K488" s="38" t="n">
        <x:v>46079</x:v>
      </x:c>
      <x:c r="L488" s="60" t="n">
        <x:f>K488-B488</x:f>
        <x:v>9</x:v>
      </x:c>
      <x:c r="M488" s="60" t="n">
        <x:f>K488-J488</x:f>
        <x:v>0</x:v>
      </x:c>
      <x:c r="N488" t="str">
        <x:v>Maxime</x:v>
      </x:c>
      <x:c r="O488" t="str">
        <x:v>Commande partielle</x:v>
      </x:c>
    </x:row>
    <x:row r="489" ht="15" hidden="0" customHeight="1">
      <x:c r="A489" t="str">
        <x:v>CMD-00488</x:v>
      </x:c>
      <x:c r="B489" s="38" t="n">
        <x:v>46028</x:v>
      </x:c>
      <x:c r="C489" t="str">
        <x:v>FOU-0086</x:v>
      </x:c>
      <x:c r="D489" t="str">
        <x:v>Plus France SAS</x:v>
      </x:c>
      <x:c r="E489" t="str">
        <x:v>Marketing</x:v>
      </x:c>
      <x:c r="F489" s="40" t="n">
        <x:v>2786.1</x:v>
      </x:c>
      <x:c r="G489" s="40" t="n">
        <x:v>20</x:v>
      </x:c>
      <x:c r="H489" s="40" t="n">
        <x:v>3343.32</x:v>
      </x:c>
      <x:c r="I489" t="str">
        <x:v>En cours</x:v>
      </x:c>
      <x:c r="J489" s="38" t="n">
        <x:v>46034</x:v>
      </x:c>
      <x:c r="K489" s="38" t="n">
        <x:v>46033</x:v>
      </x:c>
      <x:c r="L489" s="60" t="n">
        <x:f>K489-B489</x:f>
        <x:v>5</x:v>
      </x:c>
      <x:c r="M489" s="60" t="n">
        <x:f>K489-J489</x:f>
        <x:v>-1</x:v>
      </x:c>
      <x:c r="N489" t="str">
        <x:v>Julien</x:v>
      </x:c>
      <x:c r="O489" t="str">
        <x:v>RAS</x:v>
      </x:c>
    </x:row>
    <x:row r="490" ht="15" hidden="0" customHeight="1">
      <x:c r="A490" t="str">
        <x:v>CMD-00489</x:v>
      </x:c>
      <x:c r="B490" s="38" t="n">
        <x:v>46144</x:v>
      </x:c>
      <x:c r="C490" t="str">
        <x:v>FOU-0091</x:v>
      </x:c>
      <x:c r="D490" t="str">
        <x:v>Technic Plus SARL</x:v>
      </x:c>
      <x:c r="E490" t="str">
        <x:v>Maintenance</x:v>
      </x:c>
      <x:c r="F490" s="40" t="n">
        <x:v>8809.91</x:v>
      </x:c>
      <x:c r="G490" s="40" t="n">
        <x:v>20</x:v>
      </x:c>
      <x:c r="H490" s="40" t="n">
        <x:v>10571.89</x:v>
      </x:c>
      <x:c r="I490" t="str">
        <x:v>Annulée</x:v>
      </x:c>
      <x:c r="J490" s="38" t="n">
        <x:v>46153</x:v>
      </x:c>
      <x:c r="K490" s="38" t="n">
        <x:v>46153</x:v>
      </x:c>
      <x:c r="L490" s="60" t="n">
        <x:f>K490-B490</x:f>
        <x:v>9</x:v>
      </x:c>
      <x:c r="M490" s="60" t="n">
        <x:f>K490-J490</x:f>
        <x:v>0</x:v>
      </x:c>
      <x:c r="N490" t="str">
        <x:v>Lucas</x:v>
      </x:c>
      <x:c r="O490" t="str">
        <x:v>Livraison conforme</x:v>
      </x:c>
    </x:row>
    <x:row r="491" ht="15" hidden="0" customHeight="1">
      <x:c r="A491" t="str">
        <x:v>CMD-00490</x:v>
      </x:c>
      <x:c r="B491" s="38" t="n">
        <x:v>46168</x:v>
      </x:c>
      <x:c r="C491" t="str">
        <x:v>FOU-0005</x:v>
      </x:c>
      <x:c r="D491" t="str">
        <x:v>Services France SARL</x:v>
      </x:c>
      <x:c r="E491" t="str">
        <x:v>Logistique</x:v>
      </x:c>
      <x:c r="F491" s="40" t="n">
        <x:v>10248.69</x:v>
      </x:c>
      <x:c r="G491" s="40" t="n">
        <x:v>20</x:v>
      </x:c>
      <x:c r="H491" s="40" t="n">
        <x:v>12298.43</x:v>
      </x:c>
      <x:c r="I491" t="str">
        <x:v>En cours</x:v>
      </x:c>
      <x:c r="J491" s="38" t="n">
        <x:v>46174</x:v>
      </x:c>
      <x:c r="K491" s="38" t="n">
        <x:v>46174</x:v>
      </x:c>
      <x:c r="L491" s="60" t="n">
        <x:f>K491-B491</x:f>
        <x:v>6</x:v>
      </x:c>
      <x:c r="M491" s="60" t="n">
        <x:f>K491-J491</x:f>
        <x:v>0</x:v>
      </x:c>
      <x:c r="N491" t="str">
        <x:v>Marie</x:v>
      </x:c>
      <x:c r="O491" t="str">
        <x:v>Livraison conforme</x:v>
      </x:c>
    </x:row>
    <x:row r="492" ht="15" hidden="0" customHeight="1">
      <x:c r="A492" t="str">
        <x:v>CMD-00491</x:v>
      </x:c>
      <x:c r="B492" s="38" t="n">
        <x:v>46100</x:v>
      </x:c>
      <x:c r="C492" t="str">
        <x:v>FOU-0026</x:v>
      </x:c>
      <x:c r="D492" t="str">
        <x:v>Services Logistique Groupe</x:v>
      </x:c>
      <x:c r="E492" t="str">
        <x:v>Emballage</x:v>
      </x:c>
      <x:c r="F492" s="40" t="n">
        <x:v>12087.81</x:v>
      </x:c>
      <x:c r="G492" s="40" t="n">
        <x:v>20</x:v>
      </x:c>
      <x:c r="H492" s="40" t="n">
        <x:v>14505.37</x:v>
      </x:c>
      <x:c r="I492" t="str">
        <x:v>Annulée</x:v>
      </x:c>
      <x:c r="J492" s="38" t="n">
        <x:v>46107</x:v>
      </x:c>
      <x:c r="K492" s="38" t="n">
        <x:v>46112</x:v>
      </x:c>
      <x:c r="L492" s="60" t="n">
        <x:f>K492-B492</x:f>
        <x:v>12</x:v>
      </x:c>
      <x:c r="M492" s="60" t="n">
        <x:f>K492-J492</x:f>
        <x:v>5</x:v>
      </x:c>
      <x:c r="N492" t="str">
        <x:v>Pierre</x:v>
      </x:c>
      <x:c r="O492" t="str">
        <x:v>RAS</x:v>
      </x:c>
    </x:row>
    <x:row r="493" ht="15" hidden="0" customHeight="1">
      <x:c r="A493" t="str">
        <x:v>CMD-00492</x:v>
      </x:c>
      <x:c r="B493" s="38" t="n">
        <x:v>46192</x:v>
      </x:c>
      <x:c r="C493" t="str">
        <x:v>FOU-0066</x:v>
      </x:c>
      <x:c r="D493" t="str">
        <x:v>Services Pro SA</x:v>
      </x:c>
      <x:c r="E493" t="str">
        <x:v>Emballage</x:v>
      </x:c>
      <x:c r="F493" s="40" t="n">
        <x:v>7374.43</x:v>
      </x:c>
      <x:c r="G493" s="40" t="n">
        <x:v>20</x:v>
      </x:c>
      <x:c r="H493" s="40" t="n">
        <x:v>8849.32</x:v>
      </x:c>
      <x:c r="I493" t="str">
        <x:v>Livrée</x:v>
      </x:c>
      <x:c r="J493" s="38" t="n">
        <x:v>46199</x:v>
      </x:c>
      <x:c r="K493" s="38" t="n">
        <x:v>46204</x:v>
      </x:c>
      <x:c r="L493" s="60" t="n">
        <x:f>K493-B493</x:f>
        <x:v>12</x:v>
      </x:c>
      <x:c r="M493" s="60" t="n">
        <x:f>K493-J493</x:f>
        <x:v>5</x:v>
      </x:c>
      <x:c r="N493" t="str">
        <x:v>Pierre</x:v>
      </x:c>
      <x:c r="O493" t="str">
        <x:v>Réclamation en cours</x:v>
      </x:c>
    </x:row>
    <x:row r="494" ht="15" hidden="0" customHeight="1">
      <x:c r="A494" t="str">
        <x:v>CMD-00493</x:v>
      </x:c>
      <x:c r="B494" s="38" t="n">
        <x:v>46108</x:v>
      </x:c>
      <x:c r="C494" t="str">
        <x:v>FOU-0182</x:v>
      </x:c>
      <x:c r="D494" t="str">
        <x:v>Logistique Services Groupe</x:v>
      </x:c>
      <x:c r="E494" t="str">
        <x:v>Alimentation</x:v>
      </x:c>
      <x:c r="F494" s="40" t="n">
        <x:v>13386.88</x:v>
      </x:c>
      <x:c r="G494" s="40" t="n">
        <x:v>20</x:v>
      </x:c>
      <x:c r="H494" s="40" t="n">
        <x:v>16064.26</x:v>
      </x:c>
      <x:c r="I494" t="str">
        <x:v>En retard</x:v>
      </x:c>
      <x:c r="J494" s="38" t="n">
        <x:v>46117</x:v>
      </x:c>
      <x:c r="K494" s="38" t="n">
        <x:v>46116</x:v>
      </x:c>
      <x:c r="L494" s="60" t="n">
        <x:f>K494-B494</x:f>
        <x:v>8</x:v>
      </x:c>
      <x:c r="M494" s="60" t="n">
        <x:f>K494-J494</x:f>
        <x:v>-1</x:v>
      </x:c>
      <x:c r="N494" t="str">
        <x:v>Julien</x:v>
      </x:c>
      <x:c r="O494" t="str">
        <x:v>Contrôle qualité OK</x:v>
      </x:c>
    </x:row>
    <x:row r="495" ht="15" hidden="0" customHeight="1">
      <x:c r="A495" t="str">
        <x:v>CMD-00494</x:v>
      </x:c>
      <x:c r="B495" s="38" t="n">
        <x:v>46079</x:v>
      </x:c>
      <x:c r="C495" t="str">
        <x:v>FOU-0106</x:v>
      </x:c>
      <x:c r="D495" t="str">
        <x:v>Expert Distribution SAS</x:v>
      </x:c>
      <x:c r="E495" t="str">
        <x:v>Mobilier</x:v>
      </x:c>
      <x:c r="F495" s="40" t="n">
        <x:v>9941.6</x:v>
      </x:c>
      <x:c r="G495" s="40" t="n">
        <x:v>20</x:v>
      </x:c>
      <x:c r="H495" s="40" t="n">
        <x:v>11929.92</x:v>
      </x:c>
      <x:c r="I495" t="str">
        <x:v>Annulée</x:v>
      </x:c>
      <x:c r="J495" s="38" t="n">
        <x:v>46083</x:v>
      </x:c>
      <x:c r="K495" s="38" t="n">
        <x:v>46085</x:v>
      </x:c>
      <x:c r="L495" s="60" t="n">
        <x:f>K495-B495</x:f>
        <x:v>6</x:v>
      </x:c>
      <x:c r="M495" s="60" t="n">
        <x:f>K495-J495</x:f>
        <x:v>2</x:v>
      </x:c>
      <x:c r="N495" t="str">
        <x:v>Julien</x:v>
      </x:c>
      <x:c r="O495" t="str">
        <x:v>Contrôle qualité OK</x:v>
      </x:c>
    </x:row>
    <x:row r="496" ht="15" hidden="0" customHeight="1">
      <x:c r="A496" t="str">
        <x:v>CMD-00495</x:v>
      </x:c>
      <x:c r="B496" s="38" t="n">
        <x:v>46133</x:v>
      </x:c>
      <x:c r="C496" t="str">
        <x:v>FOU-0148</x:v>
      </x:c>
      <x:c r="D496" t="str">
        <x:v>Market France SARL</x:v>
      </x:c>
      <x:c r="E496" t="str">
        <x:v>Mobilier</x:v>
      </x:c>
      <x:c r="F496" s="40" t="n">
        <x:v>5487.39</x:v>
      </x:c>
      <x:c r="G496" s="40" t="n">
        <x:v>20</x:v>
      </x:c>
      <x:c r="H496" s="40" t="n">
        <x:v>6584.87</x:v>
      </x:c>
      <x:c r="I496" t="str">
        <x:v>Annulée</x:v>
      </x:c>
      <x:c r="J496" s="38" t="n">
        <x:v>46136</x:v>
      </x:c>
      <x:c r="K496" s="38" t="n">
        <x:v>46136</x:v>
      </x:c>
      <x:c r="L496" s="60" t="n">
        <x:f>K496-B496</x:f>
        <x:v>3</x:v>
      </x:c>
      <x:c r="M496" s="60" t="n">
        <x:f>K496-J496</x:f>
        <x:v>0</x:v>
      </x:c>
      <x:c r="N496" t="str">
        <x:v>Lucas</x:v>
      </x:c>
      <x:c r="O496" t="str">
        <x:v>Réclamation en cours</x:v>
      </x:c>
    </x:row>
    <x:row r="497" ht="15" hidden="0" customHeight="1">
      <x:c r="A497" t="str">
        <x:v>CMD-00496</x:v>
      </x:c>
      <x:c r="B497" s="38" t="n">
        <x:v>46162</x:v>
      </x:c>
      <x:c r="C497" t="str">
        <x:v>FOU-0161</x:v>
      </x:c>
      <x:c r="D497" t="str">
        <x:v>Logistique Technic SAS</x:v>
      </x:c>
      <x:c r="E497" t="str">
        <x:v>Mobilier</x:v>
      </x:c>
      <x:c r="F497" s="40" t="n">
        <x:v>13503.44</x:v>
      </x:c>
      <x:c r="G497" s="40" t="n">
        <x:v>20</x:v>
      </x:c>
      <x:c r="H497" s="40" t="n">
        <x:v>16204.13</x:v>
      </x:c>
      <x:c r="I497" t="str">
        <x:v>En retard</x:v>
      </x:c>
      <x:c r="J497" s="38" t="n">
        <x:v>46171</x:v>
      </x:c>
      <x:c r="K497" s="38" t="n">
        <x:v>46171</x:v>
      </x:c>
      <x:c r="L497" s="60" t="n">
        <x:f>K497-B497</x:f>
        <x:v>9</x:v>
      </x:c>
      <x:c r="M497" s="60" t="n">
        <x:f>K497-J497</x:f>
        <x:v>0</x:v>
      </x:c>
      <x:c r="N497" t="str">
        <x:v>Pierre</x:v>
      </x:c>
      <x:c r="O497" t="str">
        <x:v>Réclamation en cours</x:v>
      </x:c>
    </x:row>
    <x:row r="498" ht="15" hidden="0" customHeight="1">
      <x:c r="A498" t="str">
        <x:v>CMD-00497</x:v>
      </x:c>
      <x:c r="B498" s="38" t="n">
        <x:v>46173</x:v>
      </x:c>
      <x:c r="C498" t="str">
        <x:v>FOU-0101</x:v>
      </x:c>
      <x:c r="D498" t="str">
        <x:v>Plus Office Groupe</x:v>
      </x:c>
      <x:c r="E498" t="str">
        <x:v>Bureau</x:v>
      </x:c>
      <x:c r="F498" s="40" t="n">
        <x:v>6346.82</x:v>
      </x:c>
      <x:c r="G498" s="40" t="n">
        <x:v>20</x:v>
      </x:c>
      <x:c r="H498" s="40" t="n">
        <x:v>7616.18</x:v>
      </x:c>
      <x:c r="I498" t="str">
        <x:v>En cours</x:v>
      </x:c>
      <x:c r="J498" s="38" t="n">
        <x:v>46179</x:v>
      </x:c>
      <x:c r="K498" s="38" t="n">
        <x:v>46180</x:v>
      </x:c>
      <x:c r="L498" s="60" t="n">
        <x:f>K498-B498</x:f>
        <x:v>7</x:v>
      </x:c>
      <x:c r="M498" s="60" t="n">
        <x:f>K498-J498</x:f>
        <x:v>1</x:v>
      </x:c>
      <x:c r="N498" t="str">
        <x:v>Sophie</x:v>
      </x:c>
      <x:c r="O498" t="str">
        <x:v>RAS</x:v>
      </x:c>
    </x:row>
    <x:row r="499" ht="15" hidden="0" customHeight="1">
      <x:c r="A499" t="str">
        <x:v>CMD-00498</x:v>
      </x:c>
      <x:c r="B499" s="38" t="n">
        <x:v>46110</x:v>
      </x:c>
      <x:c r="C499" t="str">
        <x:v>FOU-0134</x:v>
      </x:c>
      <x:c r="D499" t="str">
        <x:v>Distribution Industries SARL</x:v>
      </x:c>
      <x:c r="E499" t="str">
        <x:v>Alimentation</x:v>
      </x:c>
      <x:c r="F499" s="40" t="n">
        <x:v>12537.45</x:v>
      </x:c>
      <x:c r="G499" s="40" t="n">
        <x:v>20</x:v>
      </x:c>
      <x:c r="H499" s="40" t="n">
        <x:v>15044.94</x:v>
      </x:c>
      <x:c r="I499" t="str">
        <x:v>Annulée</x:v>
      </x:c>
      <x:c r="J499" s="38" t="n">
        <x:v>46113</x:v>
      </x:c>
      <x:c r="K499" s="38" t="n">
        <x:v>46116</x:v>
      </x:c>
      <x:c r="L499" s="60" t="n">
        <x:f>K499-B499</x:f>
        <x:v>6</x:v>
      </x:c>
      <x:c r="M499" s="60" t="n">
        <x:f>K499-J499</x:f>
        <x:v>3</x:v>
      </x:c>
      <x:c r="N499" t="str">
        <x:v>Pierre</x:v>
      </x:c>
      <x:c r="O499" t="str">
        <x:v>Réclamation en cours</x:v>
      </x:c>
    </x:row>
    <x:row r="500" ht="15" hidden="0" customHeight="1">
      <x:c r="A500" t="str">
        <x:v>CMD-00499</x:v>
      </x:c>
      <x:c r="B500" s="38" t="n">
        <x:v>46025</x:v>
      </x:c>
      <x:c r="C500" t="str">
        <x:v>FOU-0029</x:v>
      </x:c>
      <x:c r="D500" t="str">
        <x:v>Industries Distribution Groupe</x:v>
      </x:c>
      <x:c r="E500" t="str">
        <x:v>Emballage</x:v>
      </x:c>
      <x:c r="F500" s="40" t="n">
        <x:v>7559.07</x:v>
      </x:c>
      <x:c r="G500" s="40" t="n">
        <x:v>20</x:v>
      </x:c>
      <x:c r="H500" s="40" t="n">
        <x:v>9070.88</x:v>
      </x:c>
      <x:c r="I500" t="str">
        <x:v>En cours</x:v>
      </x:c>
      <x:c r="J500" s="38" t="n">
        <x:v>46029</x:v>
      </x:c>
      <x:c r="K500" s="38" t="n">
        <x:v>46034</x:v>
      </x:c>
      <x:c r="L500" s="60" t="n">
        <x:f>K500-B500</x:f>
        <x:v>9</x:v>
      </x:c>
      <x:c r="M500" s="60" t="n">
        <x:f>K500-J500</x:f>
        <x:v>5</x:v>
      </x:c>
      <x:c r="N500" t="str">
        <x:v>Nicolas</x:v>
      </x:c>
      <x:c r="O500" t="str">
        <x:v>RAS</x:v>
      </x:c>
    </x:row>
    <x:row r="501" ht="15" hidden="0" customHeight="1">
      <x:c r="A501" t="str">
        <x:v>CMD-00500</x:v>
      </x:c>
      <x:c r="B501" s="38" t="n">
        <x:v>46193</x:v>
      </x:c>
      <x:c r="C501" t="str">
        <x:v>FOU-0143</x:v>
      </x:c>
      <x:c r="D501" t="str">
        <x:v>Expert Services SA</x:v>
      </x:c>
      <x:c r="E501" t="str">
        <x:v>Alimentation</x:v>
      </x:c>
      <x:c r="F501" s="40" t="n">
        <x:v>2564.71</x:v>
      </x:c>
      <x:c r="G501" s="40" t="n">
        <x:v>20</x:v>
      </x:c>
      <x:c r="H501" s="40" t="n">
        <x:v>3077.65</x:v>
      </x:c>
      <x:c r="I501" t="str">
        <x:v>Livrée</x:v>
      </x:c>
      <x:c r="J501" s="38" t="n">
        <x:v>46202</x:v>
      </x:c>
      <x:c r="K501" s="38" t="n">
        <x:v>46203</x:v>
      </x:c>
      <x:c r="L501" s="60" t="n">
        <x:f>K501-B501</x:f>
        <x:v>10</x:v>
      </x:c>
      <x:c r="M501" s="60" t="n">
        <x:f>K501-J501</x:f>
        <x:v>1</x:v>
      </x:c>
      <x:c r="N501" t="str">
        <x:v>Nicolas</x:v>
      </x:c>
      <x:c r="O501" t="str">
        <x:v>Livraison conforme</x:v>
      </x:c>
    </x:row>
  </x:sheetData>
  <x:conditionalFormatting sqref="I2:I501">
    <x:cfRule type="expression" dxfId="3" priority="1">
      <x:formula>I2="En retard"</x:formula>
    </x:cfRule>
  </x:conditionalFormatting>
  <x:conditionalFormatting sqref="H2:H501">
    <x:cfRule type="dataBar" priority="2">
      <x:dataBar>
        <x:cfvo type="min"/>
        <x:cfvo type="max"/>
        <x:color rgb="FF0F766E"/>
      </x:dataBar>
      <x:extLst>
        <x:ext xmlns:x14="http://schemas.microsoft.com/office/spreadsheetml/2009/9/main" uri="{B025F937-C7B1-47D3-B67F-A62EFF666E3E}">
          <x14:id>{744EEDB3-F7D5-93CC-2A6C-59A37F983A9D}</x14:id>
        </x:ext>
      </x:extLst>
    </x:cfRule>
  </x:conditionalFormatting>
  <x:dataValidations count="1">
    <x:dataValidation type="list" sqref="I2:I501">
      <x:formula1>"Livrée,En cours,En retard,Annulée"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ccdc305c0654d70"/>
  </x:tableParts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2" id="{744EEDB3-F7D5-93CC-2A6C-59A37F983A9D}">
            <x14:dataBar gradient="1">
              <x14:cfvo type="min"/>
              <x14:cfvo type="max"/>
              <x14:fillColor rgb="FF0F766E"/>
            </x14:dataBar>
          </x14:cfRule>
          <xm:sqref>H2:H501</xm:sqref>
        </x14:conditionalFormatting>
      </x14:conditionalFormattings>
    </x:ext>
  </x:extLst>
</x:worksheet>
</file>

<file path=xl/worksheets/sheet5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</x:cols>
  <x:sheetData>
    <x:row r="1" ht="15" hidden="0" customHeight="1">
      <x:c r="A1" s="31" t="str">
        <x:v>ID Évaluation</x:v>
      </x:c>
      <x:c r="B1" s="31" t="str">
        <x:v>Date</x:v>
      </x:c>
      <x:c r="C1" s="31" t="str">
        <x:v>ID Fournisseur</x:v>
      </x:c>
      <x:c r="D1" s="31" t="str">
        <x:v>Fournisseur</x:v>
      </x:c>
      <x:c r="E1" s="31" t="str">
        <x:v>Qualité /5</x:v>
      </x:c>
      <x:c r="F1" s="31" t="str">
        <x:v>Prix /5</x:v>
      </x:c>
      <x:c r="G1" s="31" t="str">
        <x:v>Délai /5</x:v>
      </x:c>
      <x:c r="H1" s="31" t="str">
        <x:v>Communication /5</x:v>
      </x:c>
      <x:c r="I1" s="31" t="str">
        <x:v>Service après-vente /5</x:v>
      </x:c>
      <x:c r="J1" s="31" t="str">
        <x:v>Score global</x:v>
      </x:c>
      <x:c r="K1" s="31" t="str">
        <x:v>Niveau</x:v>
      </x:c>
      <x:c r="L1" s="31" t="str">
        <x:v>Commentaires</x:v>
      </x:c>
    </x:row>
    <x:row r="2" ht="15" hidden="0" customHeight="1">
      <x:c r="A2" t="str">
        <x:v>EVA-0001</x:v>
      </x:c>
      <x:c r="B2" s="38" t="str">
        <x:v>14/01/2026</x:v>
      </x:c>
      <x:c r="C2" t="str">
        <x:v>FOU-0001</x:v>
      </x:c>
      <x:c r="D2" t="str">
        <x:v>Pro Market SA</x:v>
      </x:c>
      <x:c r="E2" s="36" t="n">
        <x:v>5</x:v>
      </x:c>
      <x:c r="F2" s="36" t="n">
        <x:v>2</x:v>
      </x:c>
      <x:c r="G2" s="36" t="n">
        <x:v>3</x:v>
      </x:c>
      <x:c r="H2" s="36" t="n">
        <x:v>4</x:v>
      </x:c>
      <x:c r="I2" s="36" t="n">
        <x:v>2</x:v>
      </x:c>
      <x:c r="J2" s="36" t="n">
        <x:f>AVERAGE(E2:I2)</x:f>
        <x:v>3.2</x:v>
      </x:c>
      <x:c r="K2" t="str">
        <x:f>IF(J2&gt;=4.5,"Excellent",IF(J2&gt;=3.8,"Bon",IF(J2&gt;=3,"À surveiller","Critique")))</x:f>
        <x:v>À surveiller</x:v>
      </x:c>
      <x:c r="L2" t="str">
        <x:v>À renégocier</x:v>
      </x:c>
    </x:row>
    <x:row r="3" ht="15" hidden="0" customHeight="1">
      <x:c r="A3" t="str">
        <x:v>EVA-0002</x:v>
      </x:c>
      <x:c r="B3" s="38" t="str">
        <x:v>13/01/2026</x:v>
      </x:c>
      <x:c r="C3" t="str">
        <x:v>FOU-0002</x:v>
      </x:c>
      <x:c r="D3" t="str">
        <x:v>Technic Solutions Groupe</x:v>
      </x:c>
      <x:c r="E3" s="36" t="n">
        <x:v>4</x:v>
      </x:c>
      <x:c r="F3" s="36" t="n">
        <x:v>2</x:v>
      </x:c>
      <x:c r="G3" s="36" t="n">
        <x:v>5</x:v>
      </x:c>
      <x:c r="H3" s="36" t="n">
        <x:v>4</x:v>
      </x:c>
      <x:c r="I3" s="36" t="n">
        <x:v>2</x:v>
      </x:c>
      <x:c r="J3" s="36" t="n">
        <x:f>AVERAGE(E3:I3)</x:f>
        <x:v>3.4</x:v>
      </x:c>
      <x:c r="K3" t="str">
        <x:f>IF(J3&gt;=4.5,"Excellent",IF(J3&gt;=3.8,"Bon",IF(J3&gt;=3,"À surveiller","Critique")))</x:f>
        <x:v>À surveiller</x:v>
      </x:c>
      <x:c r="L3" t="str">
        <x:v>Bon rapport qualité/prix</x:v>
      </x:c>
    </x:row>
    <x:row r="4" ht="15" hidden="0" customHeight="1">
      <x:c r="A4" t="str">
        <x:v>EVA-0003</x:v>
      </x:c>
      <x:c r="B4" s="38" t="str">
        <x:v>11/03/2026</x:v>
      </x:c>
      <x:c r="C4" t="str">
        <x:v>FOU-0003</x:v>
      </x:c>
      <x:c r="D4" t="str">
        <x:v>Expert Technic SA</x:v>
      </x:c>
      <x:c r="E4" s="36" t="n">
        <x:v>3</x:v>
      </x:c>
      <x:c r="F4" s="36" t="n">
        <x:v>4</x:v>
      </x:c>
      <x:c r="G4" s="36" t="n">
        <x:v>4</x:v>
      </x:c>
      <x:c r="H4" s="36" t="n">
        <x:v>3</x:v>
      </x:c>
      <x:c r="I4" s="36" t="n">
        <x:v>2</x:v>
      </x:c>
      <x:c r="J4" s="36" t="n">
        <x:f>AVERAGE(E4:I4)</x:f>
        <x:v>3.2</x:v>
      </x:c>
      <x:c r="K4" t="str">
        <x:f>IF(J4&gt;=4.5,"Excellent",IF(J4&gt;=3.8,"Bon",IF(J4&gt;=3,"À surveiller","Critique")))</x:f>
        <x:v>À surveiller</x:v>
      </x:c>
      <x:c r="L4" t="str">
        <x:v>Délais variables</x:v>
      </x:c>
    </x:row>
    <x:row r="5" ht="15" hidden="0" customHeight="1">
      <x:c r="A5" t="str">
        <x:v>EVA-0004</x:v>
      </x:c>
      <x:c r="B5" s="38" t="str">
        <x:v>09/01/2026</x:v>
      </x:c>
      <x:c r="C5" t="str">
        <x:v>FOU-0004</x:v>
      </x:c>
      <x:c r="D5" t="str">
        <x:v>Office Pro SA</x:v>
      </x:c>
      <x:c r="E5" s="36" t="n">
        <x:v>3</x:v>
      </x:c>
      <x:c r="F5" s="36" t="n">
        <x:v>5</x:v>
      </x:c>
      <x:c r="G5" s="36" t="n">
        <x:v>2</x:v>
      </x:c>
      <x:c r="H5" s="36" t="n">
        <x:v>4</x:v>
      </x:c>
      <x:c r="I5" s="36" t="n">
        <x:v>3</x:v>
      </x:c>
      <x:c r="J5" s="36" t="n">
        <x:f>AVERAGE(E5:I5)</x:f>
        <x:v>3.4</x:v>
      </x:c>
      <x:c r="K5" t="str">
        <x:f>IF(J5&gt;=4.5,"Excellent",IF(J5&gt;=3.8,"Bon",IF(J5&gt;=3,"À surveiller","Critique")))</x:f>
        <x:v>À surveiller</x:v>
      </x:c>
      <x:c r="L5" t="str">
        <x:v>À renégocier</x:v>
      </x:c>
    </x:row>
    <x:row r="6" ht="15" hidden="0" customHeight="1">
      <x:c r="A6" t="str">
        <x:v>EVA-0005</x:v>
      </x:c>
      <x:c r="B6" s="38" t="str">
        <x:v>26/01/2026</x:v>
      </x:c>
      <x:c r="C6" t="str">
        <x:v>FOU-0005</x:v>
      </x:c>
      <x:c r="D6" t="str">
        <x:v>Services France SARL</x:v>
      </x:c>
      <x:c r="E6" s="36" t="n">
        <x:v>4</x:v>
      </x:c>
      <x:c r="F6" s="36" t="n">
        <x:v>3</x:v>
      </x:c>
      <x:c r="G6" s="36" t="n">
        <x:v>5</x:v>
      </x:c>
      <x:c r="H6" s="36" t="n">
        <x:v>5</x:v>
      </x:c>
      <x:c r="I6" s="36" t="n">
        <x:v>5</x:v>
      </x:c>
      <x:c r="J6" s="36" t="n">
        <x:f>AVERAGE(E6:I6)</x:f>
        <x:v>4.4</x:v>
      </x:c>
      <x:c r="K6" t="str">
        <x:f>IF(J6&gt;=4.5,"Excellent",IF(J6&gt;=3.8,"Bon",IF(J6&gt;=3,"À surveiller","Critique")))</x:f>
        <x:v>Bon</x:v>
      </x:c>
      <x:c r="L6" t="str">
        <x:v>Bon rapport qualité/prix</x:v>
      </x:c>
    </x:row>
    <x:row r="7" ht="15" hidden="0" customHeight="1">
      <x:c r="A7" t="str">
        <x:v>EVA-0006</x:v>
      </x:c>
      <x:c r="B7" s="38" t="str">
        <x:v>29/05/2026</x:v>
      </x:c>
      <x:c r="C7" t="str">
        <x:v>FOU-0006</x:v>
      </x:c>
      <x:c r="D7" t="str">
        <x:v>France Office SA</x:v>
      </x:c>
      <x:c r="E7" s="36" t="n">
        <x:v>4</x:v>
      </x:c>
      <x:c r="F7" s="36" t="n">
        <x:v>4</x:v>
      </x:c>
      <x:c r="G7" s="36" t="n">
        <x:v>3</x:v>
      </x:c>
      <x:c r="H7" s="36" t="n">
        <x:v>5</x:v>
      </x:c>
      <x:c r="I7" s="36" t="n">
        <x:v>4</x:v>
      </x:c>
      <x:c r="J7" s="36" t="n">
        <x:f>AVERAGE(E7:I7)</x:f>
        <x:v>4</x:v>
      </x:c>
      <x:c r="K7" t="str">
        <x:f>IF(J7&gt;=4.5,"Excellent",IF(J7&gt;=3.8,"Bon",IF(J7&gt;=3,"À surveiller","Critique")))</x:f>
        <x:v>Bon</x:v>
      </x:c>
      <x:c r="L7" t="str">
        <x:v>Délais variables</x:v>
      </x:c>
    </x:row>
    <x:row r="8" ht="15" hidden="0" customHeight="1">
      <x:c r="A8" t="str">
        <x:v>EVA-0007</x:v>
      </x:c>
      <x:c r="B8" s="38" t="str">
        <x:v>19/03/2026</x:v>
      </x:c>
      <x:c r="C8" t="str">
        <x:v>FOU-0007</x:v>
      </x:c>
      <x:c r="D8" t="str">
        <x:v>Industries Office Groupe</x:v>
      </x:c>
      <x:c r="E8" s="36" t="n">
        <x:v>3</x:v>
      </x:c>
      <x:c r="F8" s="36" t="n">
        <x:v>4</x:v>
      </x:c>
      <x:c r="G8" s="36" t="n">
        <x:v>3</x:v>
      </x:c>
      <x:c r="H8" s="36" t="n">
        <x:v>5</x:v>
      </x:c>
      <x:c r="I8" s="36" t="n">
        <x:v>3</x:v>
      </x:c>
      <x:c r="J8" s="36" t="n">
        <x:f>AVERAGE(E8:I8)</x:f>
        <x:v>3.6</x:v>
      </x:c>
      <x:c r="K8" t="str">
        <x:f>IF(J8&gt;=4.5,"Excellent",IF(J8&gt;=3.8,"Bon",IF(J8&gt;=3,"À surveiller","Critique")))</x:f>
        <x:v>À surveiller</x:v>
      </x:c>
      <x:c r="L8" t="str">
        <x:v>Bon rapport qualité/prix</x:v>
      </x:c>
    </x:row>
    <x:row r="9" ht="15" hidden="0" customHeight="1">
      <x:c r="A9" t="str">
        <x:v>EVA-0008</x:v>
      </x:c>
      <x:c r="B9" s="38" t="str">
        <x:v>22/04/2026</x:v>
      </x:c>
      <x:c r="C9" t="str">
        <x:v>FOU-0008</x:v>
      </x:c>
      <x:c r="D9" t="str">
        <x:v>Expert Direct Groupe</x:v>
      </x:c>
      <x:c r="E9" s="36" t="n">
        <x:v>2</x:v>
      </x:c>
      <x:c r="F9" s="36" t="n">
        <x:v>4</x:v>
      </x:c>
      <x:c r="G9" s="36" t="n">
        <x:v>5</x:v>
      </x:c>
      <x:c r="H9" s="36" t="n">
        <x:v>3</x:v>
      </x:c>
      <x:c r="I9" s="36" t="n">
        <x:v>5</x:v>
      </x:c>
      <x:c r="J9" s="36" t="n">
        <x:f>AVERAGE(E9:I9)</x:f>
        <x:v>3.8</x:v>
      </x:c>
      <x:c r="K9" t="str">
        <x:f>IF(J9&gt;=4.5,"Excellent",IF(J9&gt;=3.8,"Bon",IF(J9&gt;=3,"À surveiller","Critique")))</x:f>
        <x:v>Bon</x:v>
      </x:c>
      <x:c r="L9" t="str">
        <x:v>Partenaire fiable</x:v>
      </x:c>
    </x:row>
    <x:row r="10" ht="15" hidden="0" customHeight="1">
      <x:c r="A10" t="str">
        <x:v>EVA-0009</x:v>
      </x:c>
      <x:c r="B10" s="38" t="str">
        <x:v>01/04/2026</x:v>
      </x:c>
      <x:c r="C10" t="str">
        <x:v>FOU-0009</x:v>
      </x:c>
      <x:c r="D10" t="str">
        <x:v>Industries Services SAS</x:v>
      </x:c>
      <x:c r="E10" s="36" t="n">
        <x:v>3</x:v>
      </x:c>
      <x:c r="F10" s="36" t="n">
        <x:v>5</x:v>
      </x:c>
      <x:c r="G10" s="36" t="n">
        <x:v>4</x:v>
      </x:c>
      <x:c r="H10" s="36" t="n">
        <x:v>4</x:v>
      </x:c>
      <x:c r="I10" s="36" t="n">
        <x:v>5</x:v>
      </x:c>
      <x:c r="J10" s="36" t="n">
        <x:f>AVERAGE(E10:I10)</x:f>
        <x:v>4.2</x:v>
      </x:c>
      <x:c r="K10" t="str">
        <x:f>IF(J10&gt;=4.5,"Excellent",IF(J10&gt;=3.8,"Bon",IF(J10&gt;=3,"À surveiller","Critique")))</x:f>
        <x:v>Bon</x:v>
      </x:c>
      <x:c r="L10" t="str">
        <x:v>À renégocier</x:v>
      </x:c>
    </x:row>
    <x:row r="11" ht="15" hidden="0" customHeight="1">
      <x:c r="A11" t="str">
        <x:v>EVA-0010</x:v>
      </x:c>
      <x:c r="B11" s="38" t="str">
        <x:v>24/05/2026</x:v>
      </x:c>
      <x:c r="C11" t="str">
        <x:v>FOU-0010</x:v>
      </x:c>
      <x:c r="D11" t="str">
        <x:v>Technic Technic Groupe</x:v>
      </x:c>
      <x:c r="E11" s="36" t="n">
        <x:v>5</x:v>
      </x:c>
      <x:c r="F11" s="36" t="n">
        <x:v>5</x:v>
      </x:c>
      <x:c r="G11" s="36" t="n">
        <x:v>5</x:v>
      </x:c>
      <x:c r="H11" s="36" t="n">
        <x:v>5</x:v>
      </x:c>
      <x:c r="I11" s="36" t="n">
        <x:v>2</x:v>
      </x:c>
      <x:c r="J11" s="36" t="n">
        <x:f>AVERAGE(E11:I11)</x:f>
        <x:v>4.4</x:v>
      </x:c>
      <x:c r="K11" t="str">
        <x:f>IF(J11&gt;=4.5,"Excellent",IF(J11&gt;=3.8,"Bon",IF(J11&gt;=3,"À surveiller","Critique")))</x:f>
        <x:v>Bon</x:v>
      </x:c>
      <x:c r="L11" t="str">
        <x:v>Partenaire fiable</x:v>
      </x:c>
    </x:row>
    <x:row r="12" ht="15" hidden="0" customHeight="1">
      <x:c r="A12" t="str">
        <x:v>EVA-0011</x:v>
      </x:c>
      <x:c r="B12" s="38" t="str">
        <x:v>29/05/2026</x:v>
      </x:c>
      <x:c r="C12" t="str">
        <x:v>FOU-0011</x:v>
      </x:c>
      <x:c r="D12" t="str">
        <x:v>Concept Expert SARL</x:v>
      </x:c>
      <x:c r="E12" s="36" t="n">
        <x:v>5</x:v>
      </x:c>
      <x:c r="F12" s="36" t="n">
        <x:v>2</x:v>
      </x:c>
      <x:c r="G12" s="36" t="n">
        <x:v>3</x:v>
      </x:c>
      <x:c r="H12" s="36" t="n">
        <x:v>4</x:v>
      </x:c>
      <x:c r="I12" s="36" t="n">
        <x:v>3</x:v>
      </x:c>
      <x:c r="J12" s="36" t="n">
        <x:f>AVERAGE(E12:I12)</x:f>
        <x:v>3.4</x:v>
      </x:c>
      <x:c r="K12" t="str">
        <x:f>IF(J12&gt;=4.5,"Excellent",IF(J12&gt;=3.8,"Bon",IF(J12&gt;=3,"À surveiller","Critique")))</x:f>
        <x:v>À surveiller</x:v>
      </x:c>
      <x:c r="L12" t="str">
        <x:v>Suivi recommandé</x:v>
      </x:c>
    </x:row>
    <x:row r="13" ht="15" hidden="0" customHeight="1">
      <x:c r="A13" t="str">
        <x:v>EVA-0012</x:v>
      </x:c>
      <x:c r="B13" s="38" t="str">
        <x:v>02/02/2026</x:v>
      </x:c>
      <x:c r="C13" t="str">
        <x:v>FOU-0012</x:v>
      </x:c>
      <x:c r="D13" t="str">
        <x:v>Global Plus SARL</x:v>
      </x:c>
      <x:c r="E13" s="36" t="n">
        <x:v>4</x:v>
      </x:c>
      <x:c r="F13" s="36" t="n">
        <x:v>3</x:v>
      </x:c>
      <x:c r="G13" s="36" t="n">
        <x:v>4</x:v>
      </x:c>
      <x:c r="H13" s="36" t="n">
        <x:v>2</x:v>
      </x:c>
      <x:c r="I13" s="36" t="n">
        <x:v>5</x:v>
      </x:c>
      <x:c r="J13" s="36" t="n">
        <x:f>AVERAGE(E13:I13)</x:f>
        <x:v>3.6</x:v>
      </x:c>
      <x:c r="K13" t="str">
        <x:f>IF(J13&gt;=4.5,"Excellent",IF(J13&gt;=3.8,"Bon",IF(J13&gt;=3,"À surveiller","Critique")))</x:f>
        <x:v>À surveiller</x:v>
      </x:c>
      <x:c r="L13" t="str">
        <x:v>À renégocier</x:v>
      </x:c>
    </x:row>
    <x:row r="14" ht="15" hidden="0" customHeight="1">
      <x:c r="A14" t="str">
        <x:v>EVA-0013</x:v>
      </x:c>
      <x:c r="B14" s="38" t="str">
        <x:v>15/01/2026</x:v>
      </x:c>
      <x:c r="C14" t="str">
        <x:v>FOU-0013</x:v>
      </x:c>
      <x:c r="D14" t="str">
        <x:v>Direct Global SARL</x:v>
      </x:c>
      <x:c r="E14" s="36" t="n">
        <x:v>2</x:v>
      </x:c>
      <x:c r="F14" s="36" t="n">
        <x:v>5</x:v>
      </x:c>
      <x:c r="G14" s="36" t="n">
        <x:v>5</x:v>
      </x:c>
      <x:c r="H14" s="36" t="n">
        <x:v>2</x:v>
      </x:c>
      <x:c r="I14" s="36" t="n">
        <x:v>2</x:v>
      </x:c>
      <x:c r="J14" s="36" t="n">
        <x:f>AVERAGE(E14:I14)</x:f>
        <x:v>3.2</x:v>
      </x:c>
      <x:c r="K14" t="str">
        <x:f>IF(J14&gt;=4.5,"Excellent",IF(J14&gt;=3.8,"Bon",IF(J14&gt;=3,"À surveiller","Critique")))</x:f>
        <x:v>À surveiller</x:v>
      </x:c>
      <x:c r="L14" t="str">
        <x:v>Bon rapport qualité/prix</x:v>
      </x:c>
    </x:row>
    <x:row r="15" ht="15" hidden="0" customHeight="1">
      <x:c r="A15" t="str">
        <x:v>EVA-0014</x:v>
      </x:c>
      <x:c r="B15" s="38" t="str">
        <x:v>26/03/2026</x:v>
      </x:c>
      <x:c r="C15" t="str">
        <x:v>FOU-0014</x:v>
      </x:c>
      <x:c r="D15" t="str">
        <x:v>Global Technic SARL</x:v>
      </x:c>
      <x:c r="E15" s="36" t="n">
        <x:v>2</x:v>
      </x:c>
      <x:c r="F15" s="36" t="n">
        <x:v>4</x:v>
      </x:c>
      <x:c r="G15" s="36" t="n">
        <x:v>2</x:v>
      </x:c>
      <x:c r="H15" s="36" t="n">
        <x:v>4</x:v>
      </x:c>
      <x:c r="I15" s="36" t="n">
        <x:v>5</x:v>
      </x:c>
      <x:c r="J15" s="36" t="n">
        <x:f>AVERAGE(E15:I15)</x:f>
        <x:v>3.4</x:v>
      </x:c>
      <x:c r="K15" t="str">
        <x:f>IF(J15&gt;=4.5,"Excellent",IF(J15&gt;=3.8,"Bon",IF(J15&gt;=3,"À surveiller","Critique")))</x:f>
        <x:v>À surveiller</x:v>
      </x:c>
      <x:c r="L15" t="str">
        <x:v>Partenaire fiable</x:v>
      </x:c>
    </x:row>
    <x:row r="16" ht="15" hidden="0" customHeight="1">
      <x:c r="A16" t="str">
        <x:v>EVA-0015</x:v>
      </x:c>
      <x:c r="B16" s="38" t="str">
        <x:v>04/02/2026</x:v>
      </x:c>
      <x:c r="C16" t="str">
        <x:v>FOU-0015</x:v>
      </x:c>
      <x:c r="D16" t="str">
        <x:v>Global Services SA</x:v>
      </x:c>
      <x:c r="E16" s="36" t="n">
        <x:v>2</x:v>
      </x:c>
      <x:c r="F16" s="36" t="n">
        <x:v>2</x:v>
      </x:c>
      <x:c r="G16" s="36" t="n">
        <x:v>3</x:v>
      </x:c>
      <x:c r="H16" s="36" t="n">
        <x:v>3</x:v>
      </x:c>
      <x:c r="I16" s="36" t="n">
        <x:v>5</x:v>
      </x:c>
      <x:c r="J16" s="36" t="n">
        <x:f>AVERAGE(E16:I16)</x:f>
        <x:v>3</x:v>
      </x:c>
      <x:c r="K16" t="str">
        <x:f>IF(J16&gt;=4.5,"Excellent",IF(J16&gt;=3.8,"Bon",IF(J16&gt;=3,"À surveiller","Critique")))</x:f>
        <x:v>À surveiller</x:v>
      </x:c>
      <x:c r="L16" t="str">
        <x:v>Délais variables</x:v>
      </x:c>
    </x:row>
    <x:row r="17" ht="15" hidden="0" customHeight="1">
      <x:c r="A17" t="str">
        <x:v>EVA-0016</x:v>
      </x:c>
      <x:c r="B17" s="38" t="str">
        <x:v>09/06/2026</x:v>
      </x:c>
      <x:c r="C17" t="str">
        <x:v>FOU-0016</x:v>
      </x:c>
      <x:c r="D17" t="str">
        <x:v>Market Technic SA</x:v>
      </x:c>
      <x:c r="E17" s="36" t="n">
        <x:v>3</x:v>
      </x:c>
      <x:c r="F17" s="36" t="n">
        <x:v>4</x:v>
      </x:c>
      <x:c r="G17" s="36" t="n">
        <x:v>4</x:v>
      </x:c>
      <x:c r="H17" s="36" t="n">
        <x:v>2</x:v>
      </x:c>
      <x:c r="I17" s="36" t="n">
        <x:v>5</x:v>
      </x:c>
      <x:c r="J17" s="36" t="n">
        <x:f>AVERAGE(E17:I17)</x:f>
        <x:v>3.6</x:v>
      </x:c>
      <x:c r="K17" t="str">
        <x:f>IF(J17&gt;=4.5,"Excellent",IF(J17&gt;=3.8,"Bon",IF(J17&gt;=3,"À surveiller","Critique")))</x:f>
        <x:v>À surveiller</x:v>
      </x:c>
      <x:c r="L17" t="str">
        <x:v>Délais variables</x:v>
      </x:c>
    </x:row>
    <x:row r="18" ht="15" hidden="0" customHeight="1">
      <x:c r="A18" t="str">
        <x:v>EVA-0017</x:v>
      </x:c>
      <x:c r="B18" s="38" t="str">
        <x:v>14/05/2026</x:v>
      </x:c>
      <x:c r="C18" t="str">
        <x:v>FOU-0017</x:v>
      </x:c>
      <x:c r="D18" t="str">
        <x:v>Plus Distribution SA</x:v>
      </x:c>
      <x:c r="E18" s="36" t="n">
        <x:v>2</x:v>
      </x:c>
      <x:c r="F18" s="36" t="n">
        <x:v>2</x:v>
      </x:c>
      <x:c r="G18" s="36" t="n">
        <x:v>2</x:v>
      </x:c>
      <x:c r="H18" s="36" t="n">
        <x:v>3</x:v>
      </x:c>
      <x:c r="I18" s="36" t="n">
        <x:v>2</x:v>
      </x:c>
      <x:c r="J18" s="36" t="n">
        <x:f>AVERAGE(E18:I18)</x:f>
        <x:v>2.2</x:v>
      </x:c>
      <x:c r="K18" t="str">
        <x:f>IF(J18&gt;=4.5,"Excellent",IF(J18&gt;=3.8,"Bon",IF(J18&gt;=3,"À surveiller","Critique")))</x:f>
        <x:v>Critique</x:v>
      </x:c>
      <x:c r="L18" t="str">
        <x:v>Partenaire fiable</x:v>
      </x:c>
    </x:row>
    <x:row r="19" ht="15" hidden="0" customHeight="1">
      <x:c r="A19" t="str">
        <x:v>EVA-0018</x:v>
      </x:c>
      <x:c r="B19" s="38" t="str">
        <x:v>10/05/2026</x:v>
      </x:c>
      <x:c r="C19" t="str">
        <x:v>FOU-0018</x:v>
      </x:c>
      <x:c r="D19" t="str">
        <x:v>Logistique France SA</x:v>
      </x:c>
      <x:c r="E19" s="36" t="n">
        <x:v>3</x:v>
      </x:c>
      <x:c r="F19" s="36" t="n">
        <x:v>3</x:v>
      </x:c>
      <x:c r="G19" s="36" t="n">
        <x:v>2</x:v>
      </x:c>
      <x:c r="H19" s="36" t="n">
        <x:v>5</x:v>
      </x:c>
      <x:c r="I19" s="36" t="n">
        <x:v>2</x:v>
      </x:c>
      <x:c r="J19" s="36" t="n">
        <x:f>AVERAGE(E19:I19)</x:f>
        <x:v>3</x:v>
      </x:c>
      <x:c r="K19" t="str">
        <x:f>IF(J19&gt;=4.5,"Excellent",IF(J19&gt;=3.8,"Bon",IF(J19&gt;=3,"À surveiller","Critique")))</x:f>
        <x:v>À surveiller</x:v>
      </x:c>
      <x:c r="L19" t="str">
        <x:v>À renégocier</x:v>
      </x:c>
    </x:row>
    <x:row r="20" ht="15" hidden="0" customHeight="1">
      <x:c r="A20" t="str">
        <x:v>EVA-0019</x:v>
      </x:c>
      <x:c r="B20" s="38" t="str">
        <x:v>04/05/2026</x:v>
      </x:c>
      <x:c r="C20" t="str">
        <x:v>FOU-0019</x:v>
      </x:c>
      <x:c r="D20" t="str">
        <x:v>Services Pro SAS</x:v>
      </x:c>
      <x:c r="E20" s="36" t="n">
        <x:v>5</x:v>
      </x:c>
      <x:c r="F20" s="36" t="n">
        <x:v>2</x:v>
      </x:c>
      <x:c r="G20" s="36" t="n">
        <x:v>2</x:v>
      </x:c>
      <x:c r="H20" s="36" t="n">
        <x:v>4</x:v>
      </x:c>
      <x:c r="I20" s="36" t="n">
        <x:v>5</x:v>
      </x:c>
      <x:c r="J20" s="36" t="n">
        <x:f>AVERAGE(E20:I20)</x:f>
        <x:v>3.6</x:v>
      </x:c>
      <x:c r="K20" t="str">
        <x:f>IF(J20&gt;=4.5,"Excellent",IF(J20&gt;=3.8,"Bon",IF(J20&gt;=3,"À surveiller","Critique")))</x:f>
        <x:v>À surveiller</x:v>
      </x:c>
      <x:c r="L20" t="str">
        <x:v>Délais variables</x:v>
      </x:c>
    </x:row>
    <x:row r="21" ht="15" hidden="0" customHeight="1">
      <x:c r="A21" t="str">
        <x:v>EVA-0020</x:v>
      </x:c>
      <x:c r="B21" s="38" t="str">
        <x:v>07/02/2026</x:v>
      </x:c>
      <x:c r="C21" t="str">
        <x:v>FOU-0020</x:v>
      </x:c>
      <x:c r="D21" t="str">
        <x:v>Market Direct SAS</x:v>
      </x:c>
      <x:c r="E21" s="36" t="n">
        <x:v>3</x:v>
      </x:c>
      <x:c r="F21" s="36" t="n">
        <x:v>4</x:v>
      </x:c>
      <x:c r="G21" s="36" t="n">
        <x:v>5</x:v>
      </x:c>
      <x:c r="H21" s="36" t="n">
        <x:v>2</x:v>
      </x:c>
      <x:c r="I21" s="36" t="n">
        <x:v>5</x:v>
      </x:c>
      <x:c r="J21" s="36" t="n">
        <x:f>AVERAGE(E21:I21)</x:f>
        <x:v>3.8</x:v>
      </x:c>
      <x:c r="K21" t="str">
        <x:f>IF(J21&gt;=4.5,"Excellent",IF(J21&gt;=3.8,"Bon",IF(J21&gt;=3,"À surveiller","Critique")))</x:f>
        <x:v>Bon</x:v>
      </x:c>
      <x:c r="L21" t="str">
        <x:v>Partenaire fiable</x:v>
      </x:c>
    </x:row>
    <x:row r="22" ht="15" hidden="0" customHeight="1">
      <x:c r="A22" t="str">
        <x:v>EVA-0021</x:v>
      </x:c>
      <x:c r="B22" s="38" t="str">
        <x:v>02/05/2026</x:v>
      </x:c>
      <x:c r="C22" t="str">
        <x:v>FOU-0021</x:v>
      </x:c>
      <x:c r="D22" t="str">
        <x:v>Plus Direct Groupe</x:v>
      </x:c>
      <x:c r="E22" s="36" t="n">
        <x:v>3</x:v>
      </x:c>
      <x:c r="F22" s="36" t="n">
        <x:v>3</x:v>
      </x:c>
      <x:c r="G22" s="36" t="n">
        <x:v>3</x:v>
      </x:c>
      <x:c r="H22" s="36" t="n">
        <x:v>3</x:v>
      </x:c>
      <x:c r="I22" s="36" t="n">
        <x:v>3</x:v>
      </x:c>
      <x:c r="J22" s="36" t="n">
        <x:f>AVERAGE(E22:I22)</x:f>
        <x:v>3</x:v>
      </x:c>
      <x:c r="K22" t="str">
        <x:f>IF(J22&gt;=4.5,"Excellent",IF(J22&gt;=3.8,"Bon",IF(J22&gt;=3,"À surveiller","Critique")))</x:f>
        <x:v>À surveiller</x:v>
      </x:c>
      <x:c r="L22" t="str">
        <x:v>À renégocier</x:v>
      </x:c>
    </x:row>
    <x:row r="23" ht="15" hidden="0" customHeight="1">
      <x:c r="A23" t="str">
        <x:v>EVA-0022</x:v>
      </x:c>
      <x:c r="B23" s="38" t="str">
        <x:v>20/06/2026</x:v>
      </x:c>
      <x:c r="C23" t="str">
        <x:v>FOU-0022</x:v>
      </x:c>
      <x:c r="D23" t="str">
        <x:v>Services Solutions SARL</x:v>
      </x:c>
      <x:c r="E23" s="36" t="n">
        <x:v>4</x:v>
      </x:c>
      <x:c r="F23" s="36" t="n">
        <x:v>4</x:v>
      </x:c>
      <x:c r="G23" s="36" t="n">
        <x:v>2</x:v>
      </x:c>
      <x:c r="H23" s="36" t="n">
        <x:v>5</x:v>
      </x:c>
      <x:c r="I23" s="36" t="n">
        <x:v>4</x:v>
      </x:c>
      <x:c r="J23" s="36" t="n">
        <x:f>AVERAGE(E23:I23)</x:f>
        <x:v>3.8</x:v>
      </x:c>
      <x:c r="K23" t="str">
        <x:f>IF(J23&gt;=4.5,"Excellent",IF(J23&gt;=3.8,"Bon",IF(J23&gt;=3,"À surveiller","Critique")))</x:f>
        <x:v>Bon</x:v>
      </x:c>
      <x:c r="L23" t="str">
        <x:v>Bon rapport qualité/prix</x:v>
      </x:c>
    </x:row>
    <x:row r="24" ht="15" hidden="0" customHeight="1">
      <x:c r="A24" t="str">
        <x:v>EVA-0023</x:v>
      </x:c>
      <x:c r="B24" s="38" t="str">
        <x:v>19/04/2026</x:v>
      </x:c>
      <x:c r="C24" t="str">
        <x:v>FOU-0023</x:v>
      </x:c>
      <x:c r="D24" t="str">
        <x:v>France Concept SAS</x:v>
      </x:c>
      <x:c r="E24" s="36" t="n">
        <x:v>5</x:v>
      </x:c>
      <x:c r="F24" s="36" t="n">
        <x:v>5</x:v>
      </x:c>
      <x:c r="G24" s="36" t="n">
        <x:v>2</x:v>
      </x:c>
      <x:c r="H24" s="36" t="n">
        <x:v>5</x:v>
      </x:c>
      <x:c r="I24" s="36" t="n">
        <x:v>5</x:v>
      </x:c>
      <x:c r="J24" s="36" t="n">
        <x:f>AVERAGE(E24:I24)</x:f>
        <x:v>4.4</x:v>
      </x:c>
      <x:c r="K24" t="str">
        <x:f>IF(J24&gt;=4.5,"Excellent",IF(J24&gt;=3.8,"Bon",IF(J24&gt;=3,"À surveiller","Critique")))</x:f>
        <x:v>Bon</x:v>
      </x:c>
      <x:c r="L24" t="str">
        <x:v>Délais variables</x:v>
      </x:c>
    </x:row>
    <x:row r="25" ht="15" hidden="0" customHeight="1">
      <x:c r="A25" t="str">
        <x:v>EVA-0024</x:v>
      </x:c>
      <x:c r="B25" s="38" t="str">
        <x:v>03/01/2026</x:v>
      </x:c>
      <x:c r="C25" t="str">
        <x:v>FOU-0024</x:v>
      </x:c>
      <x:c r="D25" t="str">
        <x:v>Concept Technic SARL</x:v>
      </x:c>
      <x:c r="E25" s="36" t="n">
        <x:v>2</x:v>
      </x:c>
      <x:c r="F25" s="36" t="n">
        <x:v>4</x:v>
      </x:c>
      <x:c r="G25" s="36" t="n">
        <x:v>5</x:v>
      </x:c>
      <x:c r="H25" s="36" t="n">
        <x:v>2</x:v>
      </x:c>
      <x:c r="I25" s="36" t="n">
        <x:v>5</x:v>
      </x:c>
      <x:c r="J25" s="36" t="n">
        <x:f>AVERAGE(E25:I25)</x:f>
        <x:v>3.6</x:v>
      </x:c>
      <x:c r="K25" t="str">
        <x:f>IF(J25&gt;=4.5,"Excellent",IF(J25&gt;=3.8,"Bon",IF(J25&gt;=3,"À surveiller","Critique")))</x:f>
        <x:v>À surveiller</x:v>
      </x:c>
      <x:c r="L25" t="str">
        <x:v>Suivi recommandé</x:v>
      </x:c>
    </x:row>
    <x:row r="26" ht="15" hidden="0" customHeight="1">
      <x:c r="A26" t="str">
        <x:v>EVA-0025</x:v>
      </x:c>
      <x:c r="B26" s="38" t="str">
        <x:v>05/02/2026</x:v>
      </x:c>
      <x:c r="C26" t="str">
        <x:v>FOU-0025</x:v>
      </x:c>
      <x:c r="D26" t="str">
        <x:v>Global France SA</x:v>
      </x:c>
      <x:c r="E26" s="36" t="n">
        <x:v>4</x:v>
      </x:c>
      <x:c r="F26" s="36" t="n">
        <x:v>2</x:v>
      </x:c>
      <x:c r="G26" s="36" t="n">
        <x:v>5</x:v>
      </x:c>
      <x:c r="H26" s="36" t="n">
        <x:v>2</x:v>
      </x:c>
      <x:c r="I26" s="36" t="n">
        <x:v>4</x:v>
      </x:c>
      <x:c r="J26" s="36" t="n">
        <x:f>AVERAGE(E26:I26)</x:f>
        <x:v>3.4</x:v>
      </x:c>
      <x:c r="K26" t="str">
        <x:f>IF(J26&gt;=4.5,"Excellent",IF(J26&gt;=3.8,"Bon",IF(J26&gt;=3,"À surveiller","Critique")))</x:f>
        <x:v>À surveiller</x:v>
      </x:c>
      <x:c r="L26" t="str">
        <x:v>À renégocier</x:v>
      </x:c>
    </x:row>
    <x:row r="27" ht="15" hidden="0" customHeight="1">
      <x:c r="A27" t="str">
        <x:v>EVA-0026</x:v>
      </x:c>
      <x:c r="B27" s="38" t="str">
        <x:v>09/05/2026</x:v>
      </x:c>
      <x:c r="C27" t="str">
        <x:v>FOU-0026</x:v>
      </x:c>
      <x:c r="D27" t="str">
        <x:v>Services Logistique Groupe</x:v>
      </x:c>
      <x:c r="E27" s="36" t="n">
        <x:v>5</x:v>
      </x:c>
      <x:c r="F27" s="36" t="n">
        <x:v>4</x:v>
      </x:c>
      <x:c r="G27" s="36" t="n">
        <x:v>2</x:v>
      </x:c>
      <x:c r="H27" s="36" t="n">
        <x:v>3</x:v>
      </x:c>
      <x:c r="I27" s="36" t="n">
        <x:v>4</x:v>
      </x:c>
      <x:c r="J27" s="36" t="n">
        <x:f>AVERAGE(E27:I27)</x:f>
        <x:v>3.6</x:v>
      </x:c>
      <x:c r="K27" t="str">
        <x:f>IF(J27&gt;=4.5,"Excellent",IF(J27&gt;=3.8,"Bon",IF(J27&gt;=3,"À surveiller","Critique")))</x:f>
        <x:v>À surveiller</x:v>
      </x:c>
      <x:c r="L27" t="str">
        <x:v>Suivi recommandé</x:v>
      </x:c>
    </x:row>
    <x:row r="28" ht="15" hidden="0" customHeight="1">
      <x:c r="A28" t="str">
        <x:v>EVA-0027</x:v>
      </x:c>
      <x:c r="B28" s="38" t="str">
        <x:v>17/06/2026</x:v>
      </x:c>
      <x:c r="C28" t="str">
        <x:v>FOU-0027</x:v>
      </x:c>
      <x:c r="D28" t="str">
        <x:v>Market Industries SAS</x:v>
      </x:c>
      <x:c r="E28" s="36" t="n">
        <x:v>3</x:v>
      </x:c>
      <x:c r="F28" s="36" t="n">
        <x:v>4</x:v>
      </x:c>
      <x:c r="G28" s="36" t="n">
        <x:v>5</x:v>
      </x:c>
      <x:c r="H28" s="36" t="n">
        <x:v>2</x:v>
      </x:c>
      <x:c r="I28" s="36" t="n">
        <x:v>3</x:v>
      </x:c>
      <x:c r="J28" s="36" t="n">
        <x:f>AVERAGE(E28:I28)</x:f>
        <x:v>3.4</x:v>
      </x:c>
      <x:c r="K28" t="str">
        <x:f>IF(J28&gt;=4.5,"Excellent",IF(J28&gt;=3.8,"Bon",IF(J28&gt;=3,"À surveiller","Critique")))</x:f>
        <x:v>À surveiller</x:v>
      </x:c>
      <x:c r="L28" t="str">
        <x:v>Délais variables</x:v>
      </x:c>
    </x:row>
    <x:row r="29" ht="15" hidden="0" customHeight="1">
      <x:c r="A29" t="str">
        <x:v>EVA-0028</x:v>
      </x:c>
      <x:c r="B29" s="38" t="str">
        <x:v>18/06/2026</x:v>
      </x:c>
      <x:c r="C29" t="str">
        <x:v>FOU-0028</x:v>
      </x:c>
      <x:c r="D29" t="str">
        <x:v>Direct Services Groupe</x:v>
      </x:c>
      <x:c r="E29" s="36" t="n">
        <x:v>4</x:v>
      </x:c>
      <x:c r="F29" s="36" t="n">
        <x:v>4</x:v>
      </x:c>
      <x:c r="G29" s="36" t="n">
        <x:v>5</x:v>
      </x:c>
      <x:c r="H29" s="36" t="n">
        <x:v>3</x:v>
      </x:c>
      <x:c r="I29" s="36" t="n">
        <x:v>4</x:v>
      </x:c>
      <x:c r="J29" s="36" t="n">
        <x:f>AVERAGE(E29:I29)</x:f>
        <x:v>4</x:v>
      </x:c>
      <x:c r="K29" t="str">
        <x:f>IF(J29&gt;=4.5,"Excellent",IF(J29&gt;=3.8,"Bon",IF(J29&gt;=3,"À surveiller","Critique")))</x:f>
        <x:v>Bon</x:v>
      </x:c>
      <x:c r="L29" t="str">
        <x:v>Bon rapport qualité/prix</x:v>
      </x:c>
    </x:row>
    <x:row r="30" ht="15" hidden="0" customHeight="1">
      <x:c r="A30" t="str">
        <x:v>EVA-0029</x:v>
      </x:c>
      <x:c r="B30" s="38" t="str">
        <x:v>05/06/2026</x:v>
      </x:c>
      <x:c r="C30" t="str">
        <x:v>FOU-0029</x:v>
      </x:c>
      <x:c r="D30" t="str">
        <x:v>Industries Distribution Groupe</x:v>
      </x:c>
      <x:c r="E30" s="36" t="n">
        <x:v>5</x:v>
      </x:c>
      <x:c r="F30" s="36" t="n">
        <x:v>2</x:v>
      </x:c>
      <x:c r="G30" s="36" t="n">
        <x:v>5</x:v>
      </x:c>
      <x:c r="H30" s="36" t="n">
        <x:v>5</x:v>
      </x:c>
      <x:c r="I30" s="36" t="n">
        <x:v>5</x:v>
      </x:c>
      <x:c r="J30" s="36" t="n">
        <x:f>AVERAGE(E30:I30)</x:f>
        <x:v>4.4</x:v>
      </x:c>
      <x:c r="K30" t="str">
        <x:f>IF(J30&gt;=4.5,"Excellent",IF(J30&gt;=3.8,"Bon",IF(J30&gt;=3,"À surveiller","Critique")))</x:f>
        <x:v>Bon</x:v>
      </x:c>
      <x:c r="L30" t="str">
        <x:v>Délais variables</x:v>
      </x:c>
    </x:row>
    <x:row r="31" ht="15" hidden="0" customHeight="1">
      <x:c r="A31" t="str">
        <x:v>EVA-0030</x:v>
      </x:c>
      <x:c r="B31" s="38" t="str">
        <x:v>18/01/2026</x:v>
      </x:c>
      <x:c r="C31" t="str">
        <x:v>FOU-0030</x:v>
      </x:c>
      <x:c r="D31" t="str">
        <x:v>Market Office Groupe</x:v>
      </x:c>
      <x:c r="E31" s="36" t="n">
        <x:v>4</x:v>
      </x:c>
      <x:c r="F31" s="36" t="n">
        <x:v>3</x:v>
      </x:c>
      <x:c r="G31" s="36" t="n">
        <x:v>4</x:v>
      </x:c>
      <x:c r="H31" s="36" t="n">
        <x:v>4</x:v>
      </x:c>
      <x:c r="I31" s="36" t="n">
        <x:v>5</x:v>
      </x:c>
      <x:c r="J31" s="36" t="n">
        <x:f>AVERAGE(E31:I31)</x:f>
        <x:v>4</x:v>
      </x:c>
      <x:c r="K31" t="str">
        <x:f>IF(J31&gt;=4.5,"Excellent",IF(J31&gt;=3.8,"Bon",IF(J31&gt;=3,"À surveiller","Critique")))</x:f>
        <x:v>Bon</x:v>
      </x:c>
      <x:c r="L31" t="str">
        <x:v>Partenaire fiable</x:v>
      </x:c>
    </x:row>
    <x:row r="32" ht="15" hidden="0" customHeight="1">
      <x:c r="A32" t="str">
        <x:v>EVA-0031</x:v>
      </x:c>
      <x:c r="B32" s="38" t="str">
        <x:v>08/05/2026</x:v>
      </x:c>
      <x:c r="C32" t="str">
        <x:v>FOU-0031</x:v>
      </x:c>
      <x:c r="D32" t="str">
        <x:v>Market Distribution SA</x:v>
      </x:c>
      <x:c r="E32" s="36" t="n">
        <x:v>2</x:v>
      </x:c>
      <x:c r="F32" s="36" t="n">
        <x:v>3</x:v>
      </x:c>
      <x:c r="G32" s="36" t="n">
        <x:v>3</x:v>
      </x:c>
      <x:c r="H32" s="36" t="n">
        <x:v>2</x:v>
      </x:c>
      <x:c r="I32" s="36" t="n">
        <x:v>2</x:v>
      </x:c>
      <x:c r="J32" s="36" t="n">
        <x:f>AVERAGE(E32:I32)</x:f>
        <x:v>2.4</x:v>
      </x:c>
      <x:c r="K32" t="str">
        <x:f>IF(J32&gt;=4.5,"Excellent",IF(J32&gt;=3.8,"Bon",IF(J32&gt;=3,"À surveiller","Critique")))</x:f>
        <x:v>Critique</x:v>
      </x:c>
      <x:c r="L32" t="str">
        <x:v>À renégocier</x:v>
      </x:c>
    </x:row>
    <x:row r="33" ht="15" hidden="0" customHeight="1">
      <x:c r="A33" t="str">
        <x:v>EVA-0032</x:v>
      </x:c>
      <x:c r="B33" s="38" t="str">
        <x:v>09/04/2026</x:v>
      </x:c>
      <x:c r="C33" t="str">
        <x:v>FOU-0032</x:v>
      </x:c>
      <x:c r="D33" t="str">
        <x:v>Distribution Plus SA</x:v>
      </x:c>
      <x:c r="E33" s="36" t="n">
        <x:v>4</x:v>
      </x:c>
      <x:c r="F33" s="36" t="n">
        <x:v>3</x:v>
      </x:c>
      <x:c r="G33" s="36" t="n">
        <x:v>3</x:v>
      </x:c>
      <x:c r="H33" s="36" t="n">
        <x:v>2</x:v>
      </x:c>
      <x:c r="I33" s="36" t="n">
        <x:v>3</x:v>
      </x:c>
      <x:c r="J33" s="36" t="n">
        <x:f>AVERAGE(E33:I33)</x:f>
        <x:v>3</x:v>
      </x:c>
      <x:c r="K33" t="str">
        <x:f>IF(J33&gt;=4.5,"Excellent",IF(J33&gt;=3.8,"Bon",IF(J33&gt;=3,"À surveiller","Critique")))</x:f>
        <x:v>À surveiller</x:v>
      </x:c>
      <x:c r="L33" t="str">
        <x:v>À renégocier</x:v>
      </x:c>
    </x:row>
    <x:row r="34" ht="15" hidden="0" customHeight="1">
      <x:c r="A34" t="str">
        <x:v>EVA-0033</x:v>
      </x:c>
      <x:c r="B34" s="38" t="str">
        <x:v>19/01/2026</x:v>
      </x:c>
      <x:c r="C34" t="str">
        <x:v>FOU-0033</x:v>
      </x:c>
      <x:c r="D34" t="str">
        <x:v>Technic Pro SAS</x:v>
      </x:c>
      <x:c r="E34" s="36" t="n">
        <x:v>2</x:v>
      </x:c>
      <x:c r="F34" s="36" t="n">
        <x:v>2</x:v>
      </x:c>
      <x:c r="G34" s="36" t="n">
        <x:v>4</x:v>
      </x:c>
      <x:c r="H34" s="36" t="n">
        <x:v>2</x:v>
      </x:c>
      <x:c r="I34" s="36" t="n">
        <x:v>2</x:v>
      </x:c>
      <x:c r="J34" s="36" t="n">
        <x:f>AVERAGE(E34:I34)</x:f>
        <x:v>2.4</x:v>
      </x:c>
      <x:c r="K34" t="str">
        <x:f>IF(J34&gt;=4.5,"Excellent",IF(J34&gt;=3.8,"Bon",IF(J34&gt;=3,"À surveiller","Critique")))</x:f>
        <x:v>Critique</x:v>
      </x:c>
      <x:c r="L34" t="str">
        <x:v>À renégocier</x:v>
      </x:c>
    </x:row>
    <x:row r="35" ht="15" hidden="0" customHeight="1">
      <x:c r="A35" t="str">
        <x:v>EVA-0034</x:v>
      </x:c>
      <x:c r="B35" s="38" t="str">
        <x:v>26/04/2026</x:v>
      </x:c>
      <x:c r="C35" t="str">
        <x:v>FOU-0034</x:v>
      </x:c>
      <x:c r="D35" t="str">
        <x:v>Services Services SAS</x:v>
      </x:c>
      <x:c r="E35" s="36" t="n">
        <x:v>4</x:v>
      </x:c>
      <x:c r="F35" s="36" t="n">
        <x:v>2</x:v>
      </x:c>
      <x:c r="G35" s="36" t="n">
        <x:v>3</x:v>
      </x:c>
      <x:c r="H35" s="36" t="n">
        <x:v>4</x:v>
      </x:c>
      <x:c r="I35" s="36" t="n">
        <x:v>2</x:v>
      </x:c>
      <x:c r="J35" s="36" t="n">
        <x:f>AVERAGE(E35:I35)</x:f>
        <x:v>3</x:v>
      </x:c>
      <x:c r="K35" t="str">
        <x:f>IF(J35&gt;=4.5,"Excellent",IF(J35&gt;=3.8,"Bon",IF(J35&gt;=3,"À surveiller","Critique")))</x:f>
        <x:v>À surveiller</x:v>
      </x:c>
      <x:c r="L35" t="str">
        <x:v>À renégocier</x:v>
      </x:c>
    </x:row>
    <x:row r="36" ht="15" hidden="0" customHeight="1">
      <x:c r="A36" t="str">
        <x:v>EVA-0035</x:v>
      </x:c>
      <x:c r="B36" s="38" t="str">
        <x:v>23/04/2026</x:v>
      </x:c>
      <x:c r="C36" t="str">
        <x:v>FOU-0035</x:v>
      </x:c>
      <x:c r="D36" t="str">
        <x:v>Technic Industries Groupe</x:v>
      </x:c>
      <x:c r="E36" s="36" t="n">
        <x:v>3</x:v>
      </x:c>
      <x:c r="F36" s="36" t="n">
        <x:v>3</x:v>
      </x:c>
      <x:c r="G36" s="36" t="n">
        <x:v>3</x:v>
      </x:c>
      <x:c r="H36" s="36" t="n">
        <x:v>4</x:v>
      </x:c>
      <x:c r="I36" s="36" t="n">
        <x:v>5</x:v>
      </x:c>
      <x:c r="J36" s="36" t="n">
        <x:f>AVERAGE(E36:I36)</x:f>
        <x:v>3.6</x:v>
      </x:c>
      <x:c r="K36" t="str">
        <x:f>IF(J36&gt;=4.5,"Excellent",IF(J36&gt;=3.8,"Bon",IF(J36&gt;=3,"À surveiller","Critique")))</x:f>
        <x:v>À surveiller</x:v>
      </x:c>
      <x:c r="L36" t="str">
        <x:v>Bon rapport qualité/prix</x:v>
      </x:c>
    </x:row>
    <x:row r="37" ht="15" hidden="0" customHeight="1">
      <x:c r="A37" t="str">
        <x:v>EVA-0036</x:v>
      </x:c>
      <x:c r="B37" s="38" t="str">
        <x:v>23/01/2026</x:v>
      </x:c>
      <x:c r="C37" t="str">
        <x:v>FOU-0036</x:v>
      </x:c>
      <x:c r="D37" t="str">
        <x:v>Distribution Office SAS</x:v>
      </x:c>
      <x:c r="E37" s="36" t="n">
        <x:v>3</x:v>
      </x:c>
      <x:c r="F37" s="36" t="n">
        <x:v>3</x:v>
      </x:c>
      <x:c r="G37" s="36" t="n">
        <x:v>3</x:v>
      </x:c>
      <x:c r="H37" s="36" t="n">
        <x:v>5</x:v>
      </x:c>
      <x:c r="I37" s="36" t="n">
        <x:v>3</x:v>
      </x:c>
      <x:c r="J37" s="36" t="n">
        <x:f>AVERAGE(E37:I37)</x:f>
        <x:v>3.4</x:v>
      </x:c>
      <x:c r="K37" t="str">
        <x:f>IF(J37&gt;=4.5,"Excellent",IF(J37&gt;=3.8,"Bon",IF(J37&gt;=3,"À surveiller","Critique")))</x:f>
        <x:v>À surveiller</x:v>
      </x:c>
      <x:c r="L37" t="str">
        <x:v>Suivi recommandé</x:v>
      </x:c>
    </x:row>
    <x:row r="38" ht="15" hidden="0" customHeight="1">
      <x:c r="A38" t="str">
        <x:v>EVA-0037</x:v>
      </x:c>
      <x:c r="B38" s="38" t="str">
        <x:v>02/01/2026</x:v>
      </x:c>
      <x:c r="C38" t="str">
        <x:v>FOU-0037</x:v>
      </x:c>
      <x:c r="D38" t="str">
        <x:v>Global Pro SARL</x:v>
      </x:c>
      <x:c r="E38" s="36" t="n">
        <x:v>2</x:v>
      </x:c>
      <x:c r="F38" s="36" t="n">
        <x:v>2</x:v>
      </x:c>
      <x:c r="G38" s="36" t="n">
        <x:v>3</x:v>
      </x:c>
      <x:c r="H38" s="36" t="n">
        <x:v>2</x:v>
      </x:c>
      <x:c r="I38" s="36" t="n">
        <x:v>3</x:v>
      </x:c>
      <x:c r="J38" s="36" t="n">
        <x:f>AVERAGE(E38:I38)</x:f>
        <x:v>2.4</x:v>
      </x:c>
      <x:c r="K38" t="str">
        <x:f>IF(J38&gt;=4.5,"Excellent",IF(J38&gt;=3.8,"Bon",IF(J38&gt;=3,"À surveiller","Critique")))</x:f>
        <x:v>Critique</x:v>
      </x:c>
      <x:c r="L38" t="str">
        <x:v>Bon rapport qualité/prix</x:v>
      </x:c>
    </x:row>
    <x:row r="39" ht="15" hidden="0" customHeight="1">
      <x:c r="A39" t="str">
        <x:v>EVA-0038</x:v>
      </x:c>
      <x:c r="B39" s="38" t="str">
        <x:v>18/02/2026</x:v>
      </x:c>
      <x:c r="C39" t="str">
        <x:v>FOU-0038</x:v>
      </x:c>
      <x:c r="D39" t="str">
        <x:v>Direct Logistique SAS</x:v>
      </x:c>
      <x:c r="E39" s="36" t="n">
        <x:v>5</x:v>
      </x:c>
      <x:c r="F39" s="36" t="n">
        <x:v>2</x:v>
      </x:c>
      <x:c r="G39" s="36" t="n">
        <x:v>4</x:v>
      </x:c>
      <x:c r="H39" s="36" t="n">
        <x:v>3</x:v>
      </x:c>
      <x:c r="I39" s="36" t="n">
        <x:v>5</x:v>
      </x:c>
      <x:c r="J39" s="36" t="n">
        <x:f>AVERAGE(E39:I39)</x:f>
        <x:v>3.8</x:v>
      </x:c>
      <x:c r="K39" t="str">
        <x:f>IF(J39&gt;=4.5,"Excellent",IF(J39&gt;=3.8,"Bon",IF(J39&gt;=3,"À surveiller","Critique")))</x:f>
        <x:v>Bon</x:v>
      </x:c>
      <x:c r="L39" t="str">
        <x:v>Délais variables</x:v>
      </x:c>
    </x:row>
    <x:row r="40" ht="15" hidden="0" customHeight="1">
      <x:c r="A40" t="str">
        <x:v>EVA-0039</x:v>
      </x:c>
      <x:c r="B40" s="38" t="str">
        <x:v>23/04/2026</x:v>
      </x:c>
      <x:c r="C40" t="str">
        <x:v>FOU-0039</x:v>
      </x:c>
      <x:c r="D40" t="str">
        <x:v>Office Global SA</x:v>
      </x:c>
      <x:c r="E40" s="36" t="n">
        <x:v>5</x:v>
      </x:c>
      <x:c r="F40" s="36" t="n">
        <x:v>4</x:v>
      </x:c>
      <x:c r="G40" s="36" t="n">
        <x:v>4</x:v>
      </x:c>
      <x:c r="H40" s="36" t="n">
        <x:v>3</x:v>
      </x:c>
      <x:c r="I40" s="36" t="n">
        <x:v>2</x:v>
      </x:c>
      <x:c r="J40" s="36" t="n">
        <x:f>AVERAGE(E40:I40)</x:f>
        <x:v>3.6</x:v>
      </x:c>
      <x:c r="K40" t="str">
        <x:f>IF(J40&gt;=4.5,"Excellent",IF(J40&gt;=3.8,"Bon",IF(J40&gt;=3,"À surveiller","Critique")))</x:f>
        <x:v>À surveiller</x:v>
      </x:c>
      <x:c r="L40" t="str">
        <x:v>À renégocier</x:v>
      </x:c>
    </x:row>
    <x:row r="41" ht="15" hidden="0" customHeight="1">
      <x:c r="A41" t="str">
        <x:v>EVA-0040</x:v>
      </x:c>
      <x:c r="B41" s="38" t="str">
        <x:v>26/01/2026</x:v>
      </x:c>
      <x:c r="C41" t="str">
        <x:v>FOU-0040</x:v>
      </x:c>
      <x:c r="D41" t="str">
        <x:v>Global Direct SAS</x:v>
      </x:c>
      <x:c r="E41" s="36" t="n">
        <x:v>5</x:v>
      </x:c>
      <x:c r="F41" s="36" t="n">
        <x:v>2</x:v>
      </x:c>
      <x:c r="G41" s="36" t="n">
        <x:v>2</x:v>
      </x:c>
      <x:c r="H41" s="36" t="n">
        <x:v>3</x:v>
      </x:c>
      <x:c r="I41" s="36" t="n">
        <x:v>4</x:v>
      </x:c>
      <x:c r="J41" s="36" t="n">
        <x:f>AVERAGE(E41:I41)</x:f>
        <x:v>3.2</x:v>
      </x:c>
      <x:c r="K41" t="str">
        <x:f>IF(J41&gt;=4.5,"Excellent",IF(J41&gt;=3.8,"Bon",IF(J41&gt;=3,"À surveiller","Critique")))</x:f>
        <x:v>À surveiller</x:v>
      </x:c>
      <x:c r="L41" t="str">
        <x:v>Partenaire fiable</x:v>
      </x:c>
    </x:row>
    <x:row r="42" ht="15" hidden="0" customHeight="1">
      <x:c r="A42" t="str">
        <x:v>EVA-0041</x:v>
      </x:c>
      <x:c r="B42" s="38" t="str">
        <x:v>27/02/2026</x:v>
      </x:c>
      <x:c r="C42" t="str">
        <x:v>FOU-0041</x:v>
      </x:c>
      <x:c r="D42" t="str">
        <x:v>France Logistique SAS</x:v>
      </x:c>
      <x:c r="E42" s="36" t="n">
        <x:v>5</x:v>
      </x:c>
      <x:c r="F42" s="36" t="n">
        <x:v>3</x:v>
      </x:c>
      <x:c r="G42" s="36" t="n">
        <x:v>2</x:v>
      </x:c>
      <x:c r="H42" s="36" t="n">
        <x:v>4</x:v>
      </x:c>
      <x:c r="I42" s="36" t="n">
        <x:v>2</x:v>
      </x:c>
      <x:c r="J42" s="36" t="n">
        <x:f>AVERAGE(E42:I42)</x:f>
        <x:v>3.2</x:v>
      </x:c>
      <x:c r="K42" t="str">
        <x:f>IF(J42&gt;=4.5,"Excellent",IF(J42&gt;=3.8,"Bon",IF(J42&gt;=3,"À surveiller","Critique")))</x:f>
        <x:v>À surveiller</x:v>
      </x:c>
      <x:c r="L42" t="str">
        <x:v>Bon rapport qualité/prix</x:v>
      </x:c>
    </x:row>
    <x:row r="43" ht="15" hidden="0" customHeight="1">
      <x:c r="A43" t="str">
        <x:v>EVA-0042</x:v>
      </x:c>
      <x:c r="B43" s="38" t="str">
        <x:v>15/03/2026</x:v>
      </x:c>
      <x:c r="C43" t="str">
        <x:v>FOU-0042</x:v>
      </x:c>
      <x:c r="D43" t="str">
        <x:v>Market Industries Groupe</x:v>
      </x:c>
      <x:c r="E43" s="36" t="n">
        <x:v>4</x:v>
      </x:c>
      <x:c r="F43" s="36" t="n">
        <x:v>5</x:v>
      </x:c>
      <x:c r="G43" s="36" t="n">
        <x:v>4</x:v>
      </x:c>
      <x:c r="H43" s="36" t="n">
        <x:v>2</x:v>
      </x:c>
      <x:c r="I43" s="36" t="n">
        <x:v>3</x:v>
      </x:c>
      <x:c r="J43" s="36" t="n">
        <x:f>AVERAGE(E43:I43)</x:f>
        <x:v>3.6</x:v>
      </x:c>
      <x:c r="K43" t="str">
        <x:f>IF(J43&gt;=4.5,"Excellent",IF(J43&gt;=3.8,"Bon",IF(J43&gt;=3,"À surveiller","Critique")))</x:f>
        <x:v>À surveiller</x:v>
      </x:c>
      <x:c r="L43" t="str">
        <x:v>Partenaire fiable</x:v>
      </x:c>
    </x:row>
    <x:row r="44" ht="15" hidden="0" customHeight="1">
      <x:c r="A44" t="str">
        <x:v>EVA-0043</x:v>
      </x:c>
      <x:c r="B44" s="38" t="str">
        <x:v>30/05/2026</x:v>
      </x:c>
      <x:c r="C44" t="str">
        <x:v>FOU-0043</x:v>
      </x:c>
      <x:c r="D44" t="str">
        <x:v>Logistique Expert SARL</x:v>
      </x:c>
      <x:c r="E44" s="36" t="n">
        <x:v>3</x:v>
      </x:c>
      <x:c r="F44" s="36" t="n">
        <x:v>4</x:v>
      </x:c>
      <x:c r="G44" s="36" t="n">
        <x:v>5</x:v>
      </x:c>
      <x:c r="H44" s="36" t="n">
        <x:v>2</x:v>
      </x:c>
      <x:c r="I44" s="36" t="n">
        <x:v>2</x:v>
      </x:c>
      <x:c r="J44" s="36" t="n">
        <x:f>AVERAGE(E44:I44)</x:f>
        <x:v>3.2</x:v>
      </x:c>
      <x:c r="K44" t="str">
        <x:f>IF(J44&gt;=4.5,"Excellent",IF(J44&gt;=3.8,"Bon",IF(J44&gt;=3,"À surveiller","Critique")))</x:f>
        <x:v>À surveiller</x:v>
      </x:c>
      <x:c r="L44" t="str">
        <x:v>À renégocier</x:v>
      </x:c>
    </x:row>
    <x:row r="45" ht="15" hidden="0" customHeight="1">
      <x:c r="A45" t="str">
        <x:v>EVA-0044</x:v>
      </x:c>
      <x:c r="B45" s="38" t="str">
        <x:v>08/03/2026</x:v>
      </x:c>
      <x:c r="C45" t="str">
        <x:v>FOU-0044</x:v>
      </x:c>
      <x:c r="D45" t="str">
        <x:v>Technic Technic SAS</x:v>
      </x:c>
      <x:c r="E45" s="36" t="n">
        <x:v>4</x:v>
      </x:c>
      <x:c r="F45" s="36" t="n">
        <x:v>2</x:v>
      </x:c>
      <x:c r="G45" s="36" t="n">
        <x:v>2</x:v>
      </x:c>
      <x:c r="H45" s="36" t="n">
        <x:v>4</x:v>
      </x:c>
      <x:c r="I45" s="36" t="n">
        <x:v>5</x:v>
      </x:c>
      <x:c r="J45" s="36" t="n">
        <x:f>AVERAGE(E45:I45)</x:f>
        <x:v>3.4</x:v>
      </x:c>
      <x:c r="K45" t="str">
        <x:f>IF(J45&gt;=4.5,"Excellent",IF(J45&gt;=3.8,"Bon",IF(J45&gt;=3,"À surveiller","Critique")))</x:f>
        <x:v>À surveiller</x:v>
      </x:c>
      <x:c r="L45" t="str">
        <x:v>Délais variables</x:v>
      </x:c>
    </x:row>
    <x:row r="46" ht="15" hidden="0" customHeight="1">
      <x:c r="A46" t="str">
        <x:v>EVA-0045</x:v>
      </x:c>
      <x:c r="B46" s="38" t="str">
        <x:v>19/06/2026</x:v>
      </x:c>
      <x:c r="C46" t="str">
        <x:v>FOU-0045</x:v>
      </x:c>
      <x:c r="D46" t="str">
        <x:v>Distribution Distribution SARL</x:v>
      </x:c>
      <x:c r="E46" s="36" t="n">
        <x:v>4</x:v>
      </x:c>
      <x:c r="F46" s="36" t="n">
        <x:v>2</x:v>
      </x:c>
      <x:c r="G46" s="36" t="n">
        <x:v>3</x:v>
      </x:c>
      <x:c r="H46" s="36" t="n">
        <x:v>3</x:v>
      </x:c>
      <x:c r="I46" s="36" t="n">
        <x:v>4</x:v>
      </x:c>
      <x:c r="J46" s="36" t="n">
        <x:f>AVERAGE(E46:I46)</x:f>
        <x:v>3.2</x:v>
      </x:c>
      <x:c r="K46" t="str">
        <x:f>IF(J46&gt;=4.5,"Excellent",IF(J46&gt;=3.8,"Bon",IF(J46&gt;=3,"À surveiller","Critique")))</x:f>
        <x:v>À surveiller</x:v>
      </x:c>
      <x:c r="L46" t="str">
        <x:v>Partenaire fiable</x:v>
      </x:c>
    </x:row>
    <x:row r="47" ht="15" hidden="0" customHeight="1">
      <x:c r="A47" t="str">
        <x:v>EVA-0046</x:v>
      </x:c>
      <x:c r="B47" s="38" t="str">
        <x:v>19/01/2026</x:v>
      </x:c>
      <x:c r="C47" t="str">
        <x:v>FOU-0046</x:v>
      </x:c>
      <x:c r="D47" t="str">
        <x:v>Global Expert Groupe</x:v>
      </x:c>
      <x:c r="E47" s="36" t="n">
        <x:v>3</x:v>
      </x:c>
      <x:c r="F47" s="36" t="n">
        <x:v>5</x:v>
      </x:c>
      <x:c r="G47" s="36" t="n">
        <x:v>2</x:v>
      </x:c>
      <x:c r="H47" s="36" t="n">
        <x:v>2</x:v>
      </x:c>
      <x:c r="I47" s="36" t="n">
        <x:v>4</x:v>
      </x:c>
      <x:c r="J47" s="36" t="n">
        <x:f>AVERAGE(E47:I47)</x:f>
        <x:v>3.2</x:v>
      </x:c>
      <x:c r="K47" t="str">
        <x:f>IF(J47&gt;=4.5,"Excellent",IF(J47&gt;=3.8,"Bon",IF(J47&gt;=3,"À surveiller","Critique")))</x:f>
        <x:v>À surveiller</x:v>
      </x:c>
      <x:c r="L47" t="str">
        <x:v>À renégocier</x:v>
      </x:c>
    </x:row>
    <x:row r="48" ht="15" hidden="0" customHeight="1">
      <x:c r="A48" t="str">
        <x:v>EVA-0047</x:v>
      </x:c>
      <x:c r="B48" s="38" t="str">
        <x:v>27/01/2026</x:v>
      </x:c>
      <x:c r="C48" t="str">
        <x:v>FOU-0047</x:v>
      </x:c>
      <x:c r="D48" t="str">
        <x:v>Office Logistique Groupe</x:v>
      </x:c>
      <x:c r="E48" s="36" t="n">
        <x:v>2</x:v>
      </x:c>
      <x:c r="F48" s="36" t="n">
        <x:v>5</x:v>
      </x:c>
      <x:c r="G48" s="36" t="n">
        <x:v>3</x:v>
      </x:c>
      <x:c r="H48" s="36" t="n">
        <x:v>4</x:v>
      </x:c>
      <x:c r="I48" s="36" t="n">
        <x:v>2</x:v>
      </x:c>
      <x:c r="J48" s="36" t="n">
        <x:f>AVERAGE(E48:I48)</x:f>
        <x:v>3.2</x:v>
      </x:c>
      <x:c r="K48" t="str">
        <x:f>IF(J48&gt;=4.5,"Excellent",IF(J48&gt;=3.8,"Bon",IF(J48&gt;=3,"À surveiller","Critique")))</x:f>
        <x:v>À surveiller</x:v>
      </x:c>
      <x:c r="L48" t="str">
        <x:v>Partenaire fiable</x:v>
      </x:c>
    </x:row>
    <x:row r="49" ht="15" hidden="0" customHeight="1">
      <x:c r="A49" t="str">
        <x:v>EVA-0048</x:v>
      </x:c>
      <x:c r="B49" s="38" t="str">
        <x:v>19/03/2026</x:v>
      </x:c>
      <x:c r="C49" t="str">
        <x:v>FOU-0048</x:v>
      </x:c>
      <x:c r="D49" t="str">
        <x:v>Market Technic SA</x:v>
      </x:c>
      <x:c r="E49" s="36" t="n">
        <x:v>5</x:v>
      </x:c>
      <x:c r="F49" s="36" t="n">
        <x:v>3</x:v>
      </x:c>
      <x:c r="G49" s="36" t="n">
        <x:v>4</x:v>
      </x:c>
      <x:c r="H49" s="36" t="n">
        <x:v>5</x:v>
      </x:c>
      <x:c r="I49" s="36" t="n">
        <x:v>5</x:v>
      </x:c>
      <x:c r="J49" s="36" t="n">
        <x:f>AVERAGE(E49:I49)</x:f>
        <x:v>4.4</x:v>
      </x:c>
      <x:c r="K49" t="str">
        <x:f>IF(J49&gt;=4.5,"Excellent",IF(J49&gt;=3.8,"Bon",IF(J49&gt;=3,"À surveiller","Critique")))</x:f>
        <x:v>Bon</x:v>
      </x:c>
      <x:c r="L49" t="str">
        <x:v>Délais variables</x:v>
      </x:c>
    </x:row>
    <x:row r="50" ht="15" hidden="0" customHeight="1">
      <x:c r="A50" t="str">
        <x:v>EVA-0049</x:v>
      </x:c>
      <x:c r="B50" s="38" t="str">
        <x:v>05/01/2026</x:v>
      </x:c>
      <x:c r="C50" t="str">
        <x:v>FOU-0049</x:v>
      </x:c>
      <x:c r="D50" t="str">
        <x:v>Concept Pro SARL</x:v>
      </x:c>
      <x:c r="E50" s="36" t="n">
        <x:v>2</x:v>
      </x:c>
      <x:c r="F50" s="36" t="n">
        <x:v>2</x:v>
      </x:c>
      <x:c r="G50" s="36" t="n">
        <x:v>2</x:v>
      </x:c>
      <x:c r="H50" s="36" t="n">
        <x:v>3</x:v>
      </x:c>
      <x:c r="I50" s="36" t="n">
        <x:v>5</x:v>
      </x:c>
      <x:c r="J50" s="36" t="n">
        <x:f>AVERAGE(E50:I50)</x:f>
        <x:v>2.8</x:v>
      </x:c>
      <x:c r="K50" t="str">
        <x:f>IF(J50&gt;=4.5,"Excellent",IF(J50&gt;=3.8,"Bon",IF(J50&gt;=3,"À surveiller","Critique")))</x:f>
        <x:v>Critique</x:v>
      </x:c>
      <x:c r="L50" t="str">
        <x:v>Suivi recommandé</x:v>
      </x:c>
    </x:row>
    <x:row r="51" ht="15" hidden="0" customHeight="1">
      <x:c r="A51" t="str">
        <x:v>EVA-0050</x:v>
      </x:c>
      <x:c r="B51" s="38" t="str">
        <x:v>21/04/2026</x:v>
      </x:c>
      <x:c r="C51" t="str">
        <x:v>FOU-0050</x:v>
      </x:c>
      <x:c r="D51" t="str">
        <x:v>Solutions Technic SA</x:v>
      </x:c>
      <x:c r="E51" s="36" t="n">
        <x:v>5</x:v>
      </x:c>
      <x:c r="F51" s="36" t="n">
        <x:v>2</x:v>
      </x:c>
      <x:c r="G51" s="36" t="n">
        <x:v>5</x:v>
      </x:c>
      <x:c r="H51" s="36" t="n">
        <x:v>5</x:v>
      </x:c>
      <x:c r="I51" s="36" t="n">
        <x:v>3</x:v>
      </x:c>
      <x:c r="J51" s="36" t="n">
        <x:f>AVERAGE(E51:I51)</x:f>
        <x:v>4</x:v>
      </x:c>
      <x:c r="K51" t="str">
        <x:f>IF(J51&gt;=4.5,"Excellent",IF(J51&gt;=3.8,"Bon",IF(J51&gt;=3,"À surveiller","Critique")))</x:f>
        <x:v>Bon</x:v>
      </x:c>
      <x:c r="L51" t="str">
        <x:v>À renégocier</x:v>
      </x:c>
    </x:row>
    <x:row r="52" ht="15" hidden="0" customHeight="1">
      <x:c r="A52" t="str">
        <x:v>EVA-0051</x:v>
      </x:c>
      <x:c r="B52" s="38" t="str">
        <x:v>01/04/2026</x:v>
      </x:c>
      <x:c r="C52" t="str">
        <x:v>FOU-0051</x:v>
      </x:c>
      <x:c r="D52" t="str">
        <x:v>Pro Plus SAS</x:v>
      </x:c>
      <x:c r="E52" s="36" t="n">
        <x:v>3</x:v>
      </x:c>
      <x:c r="F52" s="36" t="n">
        <x:v>2</x:v>
      </x:c>
      <x:c r="G52" s="36" t="n">
        <x:v>5</x:v>
      </x:c>
      <x:c r="H52" s="36" t="n">
        <x:v>2</x:v>
      </x:c>
      <x:c r="I52" s="36" t="n">
        <x:v>4</x:v>
      </x:c>
      <x:c r="J52" s="36" t="n">
        <x:f>AVERAGE(E52:I52)</x:f>
        <x:v>3.2</x:v>
      </x:c>
      <x:c r="K52" t="str">
        <x:f>IF(J52&gt;=4.5,"Excellent",IF(J52&gt;=3.8,"Bon",IF(J52&gt;=3,"À surveiller","Critique")))</x:f>
        <x:v>À surveiller</x:v>
      </x:c>
      <x:c r="L52" t="str">
        <x:v>Délais variables</x:v>
      </x:c>
    </x:row>
    <x:row r="53" ht="15" hidden="0" customHeight="1">
      <x:c r="A53" t="str">
        <x:v>EVA-0052</x:v>
      </x:c>
      <x:c r="B53" s="38" t="str">
        <x:v>24/01/2026</x:v>
      </x:c>
      <x:c r="C53" t="str">
        <x:v>FOU-0052</x:v>
      </x:c>
      <x:c r="D53" t="str">
        <x:v>Direct Expert SAS</x:v>
      </x:c>
      <x:c r="E53" s="36" t="n">
        <x:v>4</x:v>
      </x:c>
      <x:c r="F53" s="36" t="n">
        <x:v>5</x:v>
      </x:c>
      <x:c r="G53" s="36" t="n">
        <x:v>2</x:v>
      </x:c>
      <x:c r="H53" s="36" t="n">
        <x:v>3</x:v>
      </x:c>
      <x:c r="I53" s="36" t="n">
        <x:v>3</x:v>
      </x:c>
      <x:c r="J53" s="36" t="n">
        <x:f>AVERAGE(E53:I53)</x:f>
        <x:v>3.4</x:v>
      </x:c>
      <x:c r="K53" t="str">
        <x:f>IF(J53&gt;=4.5,"Excellent",IF(J53&gt;=3.8,"Bon",IF(J53&gt;=3,"À surveiller","Critique")))</x:f>
        <x:v>À surveiller</x:v>
      </x:c>
      <x:c r="L53" t="str">
        <x:v>Suivi recommandé</x:v>
      </x:c>
    </x:row>
    <x:row r="54" ht="15" hidden="0" customHeight="1">
      <x:c r="A54" t="str">
        <x:v>EVA-0053</x:v>
      </x:c>
      <x:c r="B54" s="38" t="str">
        <x:v>05/03/2026</x:v>
      </x:c>
      <x:c r="C54" t="str">
        <x:v>FOU-0053</x:v>
      </x:c>
      <x:c r="D54" t="str">
        <x:v>France Direct Groupe</x:v>
      </x:c>
      <x:c r="E54" s="36" t="n">
        <x:v>2</x:v>
      </x:c>
      <x:c r="F54" s="36" t="n">
        <x:v>3</x:v>
      </x:c>
      <x:c r="G54" s="36" t="n">
        <x:v>5</x:v>
      </x:c>
      <x:c r="H54" s="36" t="n">
        <x:v>2</x:v>
      </x:c>
      <x:c r="I54" s="36" t="n">
        <x:v>2</x:v>
      </x:c>
      <x:c r="J54" s="36" t="n">
        <x:f>AVERAGE(E54:I54)</x:f>
        <x:v>2.8</x:v>
      </x:c>
      <x:c r="K54" t="str">
        <x:f>IF(J54&gt;=4.5,"Excellent",IF(J54&gt;=3.8,"Bon",IF(J54&gt;=3,"À surveiller","Critique")))</x:f>
        <x:v>Critique</x:v>
      </x:c>
      <x:c r="L54" t="str">
        <x:v>Partenaire fiable</x:v>
      </x:c>
    </x:row>
    <x:row r="55" ht="15" hidden="0" customHeight="1">
      <x:c r="A55" t="str">
        <x:v>EVA-0054</x:v>
      </x:c>
      <x:c r="B55" s="38" t="str">
        <x:v>14/03/2026</x:v>
      </x:c>
      <x:c r="C55" t="str">
        <x:v>FOU-0054</x:v>
      </x:c>
      <x:c r="D55" t="str">
        <x:v>Pro Expert Groupe</x:v>
      </x:c>
      <x:c r="E55" s="36" t="n">
        <x:v>2</x:v>
      </x:c>
      <x:c r="F55" s="36" t="n">
        <x:v>2</x:v>
      </x:c>
      <x:c r="G55" s="36" t="n">
        <x:v>3</x:v>
      </x:c>
      <x:c r="H55" s="36" t="n">
        <x:v>5</x:v>
      </x:c>
      <x:c r="I55" s="36" t="n">
        <x:v>3</x:v>
      </x:c>
      <x:c r="J55" s="36" t="n">
        <x:f>AVERAGE(E55:I55)</x:f>
        <x:v>3</x:v>
      </x:c>
      <x:c r="K55" t="str">
        <x:f>IF(J55&gt;=4.5,"Excellent",IF(J55&gt;=3.8,"Bon",IF(J55&gt;=3,"À surveiller","Critique")))</x:f>
        <x:v>À surveiller</x:v>
      </x:c>
      <x:c r="L55" t="str">
        <x:v>Partenaire fiable</x:v>
      </x:c>
    </x:row>
    <x:row r="56" ht="15" hidden="0" customHeight="1">
      <x:c r="A56" t="str">
        <x:v>EVA-0055</x:v>
      </x:c>
      <x:c r="B56" s="38" t="str">
        <x:v>05/06/2026</x:v>
      </x:c>
      <x:c r="C56" t="str">
        <x:v>FOU-0055</x:v>
      </x:c>
      <x:c r="D56" t="str">
        <x:v>Concept Logistique SAS</x:v>
      </x:c>
      <x:c r="E56" s="36" t="n">
        <x:v>4</x:v>
      </x:c>
      <x:c r="F56" s="36" t="n">
        <x:v>4</x:v>
      </x:c>
      <x:c r="G56" s="36" t="n">
        <x:v>3</x:v>
      </x:c>
      <x:c r="H56" s="36" t="n">
        <x:v>4</x:v>
      </x:c>
      <x:c r="I56" s="36" t="n">
        <x:v>3</x:v>
      </x:c>
      <x:c r="J56" s="36" t="n">
        <x:f>AVERAGE(E56:I56)</x:f>
        <x:v>3.6</x:v>
      </x:c>
      <x:c r="K56" t="str">
        <x:f>IF(J56&gt;=4.5,"Excellent",IF(J56&gt;=3.8,"Bon",IF(J56&gt;=3,"À surveiller","Critique")))</x:f>
        <x:v>À surveiller</x:v>
      </x:c>
      <x:c r="L56" t="str">
        <x:v>À renégocier</x:v>
      </x:c>
    </x:row>
    <x:row r="57" ht="15" hidden="0" customHeight="1">
      <x:c r="A57" t="str">
        <x:v>EVA-0056</x:v>
      </x:c>
      <x:c r="B57" s="38" t="str">
        <x:v>20/05/2026</x:v>
      </x:c>
      <x:c r="C57" t="str">
        <x:v>FOU-0056</x:v>
      </x:c>
      <x:c r="D57" t="str">
        <x:v>Solutions France SA</x:v>
      </x:c>
      <x:c r="E57" s="36" t="n">
        <x:v>5</x:v>
      </x:c>
      <x:c r="F57" s="36" t="n">
        <x:v>2</x:v>
      </x:c>
      <x:c r="G57" s="36" t="n">
        <x:v>2</x:v>
      </x:c>
      <x:c r="H57" s="36" t="n">
        <x:v>2</x:v>
      </x:c>
      <x:c r="I57" s="36" t="n">
        <x:v>4</x:v>
      </x:c>
      <x:c r="J57" s="36" t="n">
        <x:f>AVERAGE(E57:I57)</x:f>
        <x:v>3</x:v>
      </x:c>
      <x:c r="K57" t="str">
        <x:f>IF(J57&gt;=4.5,"Excellent",IF(J57&gt;=3.8,"Bon",IF(J57&gt;=3,"À surveiller","Critique")))</x:f>
        <x:v>À surveiller</x:v>
      </x:c>
      <x:c r="L57" t="str">
        <x:v>Délais variables</x:v>
      </x:c>
    </x:row>
    <x:row r="58" ht="15" hidden="0" customHeight="1">
      <x:c r="A58" t="str">
        <x:v>EVA-0057</x:v>
      </x:c>
      <x:c r="B58" s="38" t="str">
        <x:v>04/04/2026</x:v>
      </x:c>
      <x:c r="C58" t="str">
        <x:v>FOU-0057</x:v>
      </x:c>
      <x:c r="D58" t="str">
        <x:v>Expert Direct Groupe</x:v>
      </x:c>
      <x:c r="E58" s="36" t="n">
        <x:v>5</x:v>
      </x:c>
      <x:c r="F58" s="36" t="n">
        <x:v>4</x:v>
      </x:c>
      <x:c r="G58" s="36" t="n">
        <x:v>3</x:v>
      </x:c>
      <x:c r="H58" s="36" t="n">
        <x:v>5</x:v>
      </x:c>
      <x:c r="I58" s="36" t="n">
        <x:v>4</x:v>
      </x:c>
      <x:c r="J58" s="36" t="n">
        <x:f>AVERAGE(E58:I58)</x:f>
        <x:v>4.2</x:v>
      </x:c>
      <x:c r="K58" t="str">
        <x:f>IF(J58&gt;=4.5,"Excellent",IF(J58&gt;=3.8,"Bon",IF(J58&gt;=3,"À surveiller","Critique")))</x:f>
        <x:v>Bon</x:v>
      </x:c>
      <x:c r="L58" t="str">
        <x:v>Suivi recommandé</x:v>
      </x:c>
    </x:row>
    <x:row r="59" ht="15" hidden="0" customHeight="1">
      <x:c r="A59" t="str">
        <x:v>EVA-0058</x:v>
      </x:c>
      <x:c r="B59" s="38" t="str">
        <x:v>14/01/2026</x:v>
      </x:c>
      <x:c r="C59" t="str">
        <x:v>FOU-0058</x:v>
      </x:c>
      <x:c r="D59" t="str">
        <x:v>Global Industries SAS</x:v>
      </x:c>
      <x:c r="E59" s="36" t="n">
        <x:v>4</x:v>
      </x:c>
      <x:c r="F59" s="36" t="n">
        <x:v>3</x:v>
      </x:c>
      <x:c r="G59" s="36" t="n">
        <x:v>4</x:v>
      </x:c>
      <x:c r="H59" s="36" t="n">
        <x:v>4</x:v>
      </x:c>
      <x:c r="I59" s="36" t="n">
        <x:v>2</x:v>
      </x:c>
      <x:c r="J59" s="36" t="n">
        <x:f>AVERAGE(E59:I59)</x:f>
        <x:v>3.4</x:v>
      </x:c>
      <x:c r="K59" t="str">
        <x:f>IF(J59&gt;=4.5,"Excellent",IF(J59&gt;=3.8,"Bon",IF(J59&gt;=3,"À surveiller","Critique")))</x:f>
        <x:v>À surveiller</x:v>
      </x:c>
      <x:c r="L59" t="str">
        <x:v>Bon rapport qualité/prix</x:v>
      </x:c>
    </x:row>
    <x:row r="60" ht="15" hidden="0" customHeight="1">
      <x:c r="A60" t="str">
        <x:v>EVA-0059</x:v>
      </x:c>
      <x:c r="B60" s="38" t="str">
        <x:v>05/02/2026</x:v>
      </x:c>
      <x:c r="C60" t="str">
        <x:v>FOU-0059</x:v>
      </x:c>
      <x:c r="D60" t="str">
        <x:v>Services Concept SARL</x:v>
      </x:c>
      <x:c r="E60" s="36" t="n">
        <x:v>5</x:v>
      </x:c>
      <x:c r="F60" s="36" t="n">
        <x:v>5</x:v>
      </x:c>
      <x:c r="G60" s="36" t="n">
        <x:v>4</x:v>
      </x:c>
      <x:c r="H60" s="36" t="n">
        <x:v>2</x:v>
      </x:c>
      <x:c r="I60" s="36" t="n">
        <x:v>3</x:v>
      </x:c>
      <x:c r="J60" s="36" t="n">
        <x:f>AVERAGE(E60:I60)</x:f>
        <x:v>3.8</x:v>
      </x:c>
      <x:c r="K60" t="str">
        <x:f>IF(J60&gt;=4.5,"Excellent",IF(J60&gt;=3.8,"Bon",IF(J60&gt;=3,"À surveiller","Critique")))</x:f>
        <x:v>Bon</x:v>
      </x:c>
      <x:c r="L60" t="str">
        <x:v>Suivi recommandé</x:v>
      </x:c>
    </x:row>
    <x:row r="61" ht="15" hidden="0" customHeight="1">
      <x:c r="A61" t="str">
        <x:v>EVA-0060</x:v>
      </x:c>
      <x:c r="B61" s="38" t="str">
        <x:v>06/02/2026</x:v>
      </x:c>
      <x:c r="C61" t="str">
        <x:v>FOU-0060</x:v>
      </x:c>
      <x:c r="D61" t="str">
        <x:v>Solutions Direct Groupe</x:v>
      </x:c>
      <x:c r="E61" s="36" t="n">
        <x:v>3</x:v>
      </x:c>
      <x:c r="F61" s="36" t="n">
        <x:v>4</x:v>
      </x:c>
      <x:c r="G61" s="36" t="n">
        <x:v>3</x:v>
      </x:c>
      <x:c r="H61" s="36" t="n">
        <x:v>2</x:v>
      </x:c>
      <x:c r="I61" s="36" t="n">
        <x:v>4</x:v>
      </x:c>
      <x:c r="J61" s="36" t="n">
        <x:f>AVERAGE(E61:I61)</x:f>
        <x:v>3.2</x:v>
      </x:c>
      <x:c r="K61" t="str">
        <x:f>IF(J61&gt;=4.5,"Excellent",IF(J61&gt;=3.8,"Bon",IF(J61&gt;=3,"À surveiller","Critique")))</x:f>
        <x:v>À surveiller</x:v>
      </x:c>
      <x:c r="L61" t="str">
        <x:v>Partenaire fiable</x:v>
      </x:c>
    </x:row>
    <x:row r="62" ht="15" hidden="0" customHeight="1">
      <x:c r="A62" t="str">
        <x:v>EVA-0061</x:v>
      </x:c>
      <x:c r="B62" s="38" t="str">
        <x:v>08/05/2026</x:v>
      </x:c>
      <x:c r="C62" t="str">
        <x:v>FOU-0061</x:v>
      </x:c>
      <x:c r="D62" t="str">
        <x:v>Market Logistique SARL</x:v>
      </x:c>
      <x:c r="E62" s="36" t="n">
        <x:v>3</x:v>
      </x:c>
      <x:c r="F62" s="36" t="n">
        <x:v>5</x:v>
      </x:c>
      <x:c r="G62" s="36" t="n">
        <x:v>5</x:v>
      </x:c>
      <x:c r="H62" s="36" t="n">
        <x:v>2</x:v>
      </x:c>
      <x:c r="I62" s="36" t="n">
        <x:v>2</x:v>
      </x:c>
      <x:c r="J62" s="36" t="n">
        <x:f>AVERAGE(E62:I62)</x:f>
        <x:v>3.4</x:v>
      </x:c>
      <x:c r="K62" t="str">
        <x:f>IF(J62&gt;=4.5,"Excellent",IF(J62&gt;=3.8,"Bon",IF(J62&gt;=3,"À surveiller","Critique")))</x:f>
        <x:v>À surveiller</x:v>
      </x:c>
      <x:c r="L62" t="str">
        <x:v>Partenaire fiable</x:v>
      </x:c>
    </x:row>
    <x:row r="63" ht="15" hidden="0" customHeight="1">
      <x:c r="A63" t="str">
        <x:v>EVA-0062</x:v>
      </x:c>
      <x:c r="B63" s="38" t="str">
        <x:v>16/01/2026</x:v>
      </x:c>
      <x:c r="C63" t="str">
        <x:v>FOU-0062</x:v>
      </x:c>
      <x:c r="D63" t="str">
        <x:v>Direct Plus SARL</x:v>
      </x:c>
      <x:c r="E63" s="36" t="n">
        <x:v>4</x:v>
      </x:c>
      <x:c r="F63" s="36" t="n">
        <x:v>4</x:v>
      </x:c>
      <x:c r="G63" s="36" t="n">
        <x:v>5</x:v>
      </x:c>
      <x:c r="H63" s="36" t="n">
        <x:v>4</x:v>
      </x:c>
      <x:c r="I63" s="36" t="n">
        <x:v>2</x:v>
      </x:c>
      <x:c r="J63" s="36" t="n">
        <x:f>AVERAGE(E63:I63)</x:f>
        <x:v>3.8</x:v>
      </x:c>
      <x:c r="K63" t="str">
        <x:f>IF(J63&gt;=4.5,"Excellent",IF(J63&gt;=3.8,"Bon",IF(J63&gt;=3,"À surveiller","Critique")))</x:f>
        <x:v>Bon</x:v>
      </x:c>
      <x:c r="L63" t="str">
        <x:v>Bon rapport qualité/prix</x:v>
      </x:c>
    </x:row>
    <x:row r="64" ht="15" hidden="0" customHeight="1">
      <x:c r="A64" t="str">
        <x:v>EVA-0063</x:v>
      </x:c>
      <x:c r="B64" s="38" t="str">
        <x:v>24/04/2026</x:v>
      </x:c>
      <x:c r="C64" t="str">
        <x:v>FOU-0063</x:v>
      </x:c>
      <x:c r="D64" t="str">
        <x:v>Direct Direct Groupe</x:v>
      </x:c>
      <x:c r="E64" s="36" t="n">
        <x:v>5</x:v>
      </x:c>
      <x:c r="F64" s="36" t="n">
        <x:v>5</x:v>
      </x:c>
      <x:c r="G64" s="36" t="n">
        <x:v>2</x:v>
      </x:c>
      <x:c r="H64" s="36" t="n">
        <x:v>5</x:v>
      </x:c>
      <x:c r="I64" s="36" t="n">
        <x:v>5</x:v>
      </x:c>
      <x:c r="J64" s="36" t="n">
        <x:f>AVERAGE(E64:I64)</x:f>
        <x:v>4.4</x:v>
      </x:c>
      <x:c r="K64" t="str">
        <x:f>IF(J64&gt;=4.5,"Excellent",IF(J64&gt;=3.8,"Bon",IF(J64&gt;=3,"À surveiller","Critique")))</x:f>
        <x:v>Bon</x:v>
      </x:c>
      <x:c r="L64" t="str">
        <x:v>Partenaire fiable</x:v>
      </x:c>
    </x:row>
    <x:row r="65" ht="15" hidden="0" customHeight="1">
      <x:c r="A65" t="str">
        <x:v>EVA-0064</x:v>
      </x:c>
      <x:c r="B65" s="38" t="str">
        <x:v>17/05/2026</x:v>
      </x:c>
      <x:c r="C65" t="str">
        <x:v>FOU-0064</x:v>
      </x:c>
      <x:c r="D65" t="str">
        <x:v>Concept Pro SAS</x:v>
      </x:c>
      <x:c r="E65" s="36" t="n">
        <x:v>3</x:v>
      </x:c>
      <x:c r="F65" s="36" t="n">
        <x:v>3</x:v>
      </x:c>
      <x:c r="G65" s="36" t="n">
        <x:v>5</x:v>
      </x:c>
      <x:c r="H65" s="36" t="n">
        <x:v>3</x:v>
      </x:c>
      <x:c r="I65" s="36" t="n">
        <x:v>5</x:v>
      </x:c>
      <x:c r="J65" s="36" t="n">
        <x:f>AVERAGE(E65:I65)</x:f>
        <x:v>3.8</x:v>
      </x:c>
      <x:c r="K65" t="str">
        <x:f>IF(J65&gt;=4.5,"Excellent",IF(J65&gt;=3.8,"Bon",IF(J65&gt;=3,"À surveiller","Critique")))</x:f>
        <x:v>Bon</x:v>
      </x:c>
      <x:c r="L65" t="str">
        <x:v>Partenaire fiable</x:v>
      </x:c>
    </x:row>
    <x:row r="66" ht="15" hidden="0" customHeight="1">
      <x:c r="A66" t="str">
        <x:v>EVA-0065</x:v>
      </x:c>
      <x:c r="B66" s="38" t="str">
        <x:v>09/03/2026</x:v>
      </x:c>
      <x:c r="C66" t="str">
        <x:v>FOU-0065</x:v>
      </x:c>
      <x:c r="D66" t="str">
        <x:v>Global Services SAS</x:v>
      </x:c>
      <x:c r="E66" s="36" t="n">
        <x:v>4</x:v>
      </x:c>
      <x:c r="F66" s="36" t="n">
        <x:v>2</x:v>
      </x:c>
      <x:c r="G66" s="36" t="n">
        <x:v>4</x:v>
      </x:c>
      <x:c r="H66" s="36" t="n">
        <x:v>2</x:v>
      </x:c>
      <x:c r="I66" s="36" t="n">
        <x:v>4</x:v>
      </x:c>
      <x:c r="J66" s="36" t="n">
        <x:f>AVERAGE(E66:I66)</x:f>
        <x:v>3.2</x:v>
      </x:c>
      <x:c r="K66" t="str">
        <x:f>IF(J66&gt;=4.5,"Excellent",IF(J66&gt;=3.8,"Bon",IF(J66&gt;=3,"À surveiller","Critique")))</x:f>
        <x:v>À surveiller</x:v>
      </x:c>
      <x:c r="L66" t="str">
        <x:v>Suivi recommandé</x:v>
      </x:c>
    </x:row>
    <x:row r="67" ht="15" hidden="0" customHeight="1">
      <x:c r="A67" t="str">
        <x:v>EVA-0066</x:v>
      </x:c>
      <x:c r="B67" s="38" t="str">
        <x:v>15/01/2026</x:v>
      </x:c>
      <x:c r="C67" t="str">
        <x:v>FOU-0066</x:v>
      </x:c>
      <x:c r="D67" t="str">
        <x:v>Services Pro SA</x:v>
      </x:c>
      <x:c r="E67" s="36" t="n">
        <x:v>3</x:v>
      </x:c>
      <x:c r="F67" s="36" t="n">
        <x:v>2</x:v>
      </x:c>
      <x:c r="G67" s="36" t="n">
        <x:v>4</x:v>
      </x:c>
      <x:c r="H67" s="36" t="n">
        <x:v>5</x:v>
      </x:c>
      <x:c r="I67" s="36" t="n">
        <x:v>5</x:v>
      </x:c>
      <x:c r="J67" s="36" t="n">
        <x:f>AVERAGE(E67:I67)</x:f>
        <x:v>3.8</x:v>
      </x:c>
      <x:c r="K67" t="str">
        <x:f>IF(J67&gt;=4.5,"Excellent",IF(J67&gt;=3.8,"Bon",IF(J67&gt;=3,"À surveiller","Critique")))</x:f>
        <x:v>Bon</x:v>
      </x:c>
      <x:c r="L67" t="str">
        <x:v>Partenaire fiable</x:v>
      </x:c>
    </x:row>
    <x:row r="68" ht="15" hidden="0" customHeight="1">
      <x:c r="A68" t="str">
        <x:v>EVA-0067</x:v>
      </x:c>
      <x:c r="B68" s="38" t="str">
        <x:v>11/02/2026</x:v>
      </x:c>
      <x:c r="C68" t="str">
        <x:v>FOU-0067</x:v>
      </x:c>
      <x:c r="D68" t="str">
        <x:v>Industries Global SARL</x:v>
      </x:c>
      <x:c r="E68" s="36" t="n">
        <x:v>5</x:v>
      </x:c>
      <x:c r="F68" s="36" t="n">
        <x:v>4</x:v>
      </x:c>
      <x:c r="G68" s="36" t="n">
        <x:v>5</x:v>
      </x:c>
      <x:c r="H68" s="36" t="n">
        <x:v>5</x:v>
      </x:c>
      <x:c r="I68" s="36" t="n">
        <x:v>4</x:v>
      </x:c>
      <x:c r="J68" s="36" t="n">
        <x:f>AVERAGE(E68:I68)</x:f>
        <x:v>4.6</x:v>
      </x:c>
      <x:c r="K68" t="str">
        <x:f>IF(J68&gt;=4.5,"Excellent",IF(J68&gt;=3.8,"Bon",IF(J68&gt;=3,"À surveiller","Critique")))</x:f>
        <x:v>Excellent</x:v>
      </x:c>
      <x:c r="L68" t="str">
        <x:v>À renégocier</x:v>
      </x:c>
    </x:row>
    <x:row r="69" ht="15" hidden="0" customHeight="1">
      <x:c r="A69" t="str">
        <x:v>EVA-0068</x:v>
      </x:c>
      <x:c r="B69" s="38" t="str">
        <x:v>12/03/2026</x:v>
      </x:c>
      <x:c r="C69" t="str">
        <x:v>FOU-0068</x:v>
      </x:c>
      <x:c r="D69" t="str">
        <x:v>Concept Plus SARL</x:v>
      </x:c>
      <x:c r="E69" s="36" t="n">
        <x:v>5</x:v>
      </x:c>
      <x:c r="F69" s="36" t="n">
        <x:v>3</x:v>
      </x:c>
      <x:c r="G69" s="36" t="n">
        <x:v>3</x:v>
      </x:c>
      <x:c r="H69" s="36" t="n">
        <x:v>2</x:v>
      </x:c>
      <x:c r="I69" s="36" t="n">
        <x:v>4</x:v>
      </x:c>
      <x:c r="J69" s="36" t="n">
        <x:f>AVERAGE(E69:I69)</x:f>
        <x:v>3.4</x:v>
      </x:c>
      <x:c r="K69" t="str">
        <x:f>IF(J69&gt;=4.5,"Excellent",IF(J69&gt;=3.8,"Bon",IF(J69&gt;=3,"À surveiller","Critique")))</x:f>
        <x:v>À surveiller</x:v>
      </x:c>
      <x:c r="L69" t="str">
        <x:v>Partenaire fiable</x:v>
      </x:c>
    </x:row>
    <x:row r="70" ht="15" hidden="0" customHeight="1">
      <x:c r="A70" t="str">
        <x:v>EVA-0069</x:v>
      </x:c>
      <x:c r="B70" s="38" t="str">
        <x:v>07/06/2026</x:v>
      </x:c>
      <x:c r="C70" t="str">
        <x:v>FOU-0069</x:v>
      </x:c>
      <x:c r="D70" t="str">
        <x:v>Services Expert SA</x:v>
      </x:c>
      <x:c r="E70" s="36" t="n">
        <x:v>3</x:v>
      </x:c>
      <x:c r="F70" s="36" t="n">
        <x:v>4</x:v>
      </x:c>
      <x:c r="G70" s="36" t="n">
        <x:v>4</x:v>
      </x:c>
      <x:c r="H70" s="36" t="n">
        <x:v>5</x:v>
      </x:c>
      <x:c r="I70" s="36" t="n">
        <x:v>2</x:v>
      </x:c>
      <x:c r="J70" s="36" t="n">
        <x:f>AVERAGE(E70:I70)</x:f>
        <x:v>3.6</x:v>
      </x:c>
      <x:c r="K70" t="str">
        <x:f>IF(J70&gt;=4.5,"Excellent",IF(J70&gt;=3.8,"Bon",IF(J70&gt;=3,"À surveiller","Critique")))</x:f>
        <x:v>À surveiller</x:v>
      </x:c>
      <x:c r="L70" t="str">
        <x:v>Bon rapport qualité/prix</x:v>
      </x:c>
    </x:row>
    <x:row r="71" ht="15" hidden="0" customHeight="1">
      <x:c r="A71" t="str">
        <x:v>EVA-0070</x:v>
      </x:c>
      <x:c r="B71" s="38" t="str">
        <x:v>20/03/2026</x:v>
      </x:c>
      <x:c r="C71" t="str">
        <x:v>FOU-0070</x:v>
      </x:c>
      <x:c r="D71" t="str">
        <x:v>Expert Technic SAS</x:v>
      </x:c>
      <x:c r="E71" s="36" t="n">
        <x:v>4</x:v>
      </x:c>
      <x:c r="F71" s="36" t="n">
        <x:v>4</x:v>
      </x:c>
      <x:c r="G71" s="36" t="n">
        <x:v>4</x:v>
      </x:c>
      <x:c r="H71" s="36" t="n">
        <x:v>2</x:v>
      </x:c>
      <x:c r="I71" s="36" t="n">
        <x:v>2</x:v>
      </x:c>
      <x:c r="J71" s="36" t="n">
        <x:f>AVERAGE(E71:I71)</x:f>
        <x:v>3.2</x:v>
      </x:c>
      <x:c r="K71" t="str">
        <x:f>IF(J71&gt;=4.5,"Excellent",IF(J71&gt;=3.8,"Bon",IF(J71&gt;=3,"À surveiller","Critique")))</x:f>
        <x:v>À surveiller</x:v>
      </x:c>
      <x:c r="L71" t="str">
        <x:v>Suivi recommandé</x:v>
      </x:c>
    </x:row>
    <x:row r="72" ht="15" hidden="0" customHeight="1">
      <x:c r="A72" t="str">
        <x:v>EVA-0071</x:v>
      </x:c>
      <x:c r="B72" s="38" t="str">
        <x:v>05/01/2026</x:v>
      </x:c>
      <x:c r="C72" t="str">
        <x:v>FOU-0071</x:v>
      </x:c>
      <x:c r="D72" t="str">
        <x:v>Plus Technic Groupe</x:v>
      </x:c>
      <x:c r="E72" s="36" t="n">
        <x:v>4</x:v>
      </x:c>
      <x:c r="F72" s="36" t="n">
        <x:v>4</x:v>
      </x:c>
      <x:c r="G72" s="36" t="n">
        <x:v>3</x:v>
      </x:c>
      <x:c r="H72" s="36" t="n">
        <x:v>5</x:v>
      </x:c>
      <x:c r="I72" s="36" t="n">
        <x:v>5</x:v>
      </x:c>
      <x:c r="J72" s="36" t="n">
        <x:f>AVERAGE(E72:I72)</x:f>
        <x:v>4.2</x:v>
      </x:c>
      <x:c r="K72" t="str">
        <x:f>IF(J72&gt;=4.5,"Excellent",IF(J72&gt;=3.8,"Bon",IF(J72&gt;=3,"À surveiller","Critique")))</x:f>
        <x:v>Bon</x:v>
      </x:c>
      <x:c r="L72" t="str">
        <x:v>À renégocier</x:v>
      </x:c>
    </x:row>
    <x:row r="73" ht="15" hidden="0" customHeight="1">
      <x:c r="A73" t="str">
        <x:v>EVA-0072</x:v>
      </x:c>
      <x:c r="B73" s="38" t="str">
        <x:v>13/06/2026</x:v>
      </x:c>
      <x:c r="C73" t="str">
        <x:v>FOU-0072</x:v>
      </x:c>
      <x:c r="D73" t="str">
        <x:v>Industries Pro SARL</x:v>
      </x:c>
      <x:c r="E73" s="36" t="n">
        <x:v>2</x:v>
      </x:c>
      <x:c r="F73" s="36" t="n">
        <x:v>5</x:v>
      </x:c>
      <x:c r="G73" s="36" t="n">
        <x:v>2</x:v>
      </x:c>
      <x:c r="H73" s="36" t="n">
        <x:v>4</x:v>
      </x:c>
      <x:c r="I73" s="36" t="n">
        <x:v>5</x:v>
      </x:c>
      <x:c r="J73" s="36" t="n">
        <x:f>AVERAGE(E73:I73)</x:f>
        <x:v>3.6</x:v>
      </x:c>
      <x:c r="K73" t="str">
        <x:f>IF(J73&gt;=4.5,"Excellent",IF(J73&gt;=3.8,"Bon",IF(J73&gt;=3,"À surveiller","Critique")))</x:f>
        <x:v>À surveiller</x:v>
      </x:c>
      <x:c r="L73" t="str">
        <x:v>Suivi recommandé</x:v>
      </x:c>
    </x:row>
    <x:row r="74" ht="15" hidden="0" customHeight="1">
      <x:c r="A74" t="str">
        <x:v>EVA-0073</x:v>
      </x:c>
      <x:c r="B74" s="38" t="str">
        <x:v>06/06/2026</x:v>
      </x:c>
      <x:c r="C74" t="str">
        <x:v>FOU-0073</x:v>
      </x:c>
      <x:c r="D74" t="str">
        <x:v>Distribution Concept SA</x:v>
      </x:c>
      <x:c r="E74" s="36" t="n">
        <x:v>3</x:v>
      </x:c>
      <x:c r="F74" s="36" t="n">
        <x:v>5</x:v>
      </x:c>
      <x:c r="G74" s="36" t="n">
        <x:v>2</x:v>
      </x:c>
      <x:c r="H74" s="36" t="n">
        <x:v>2</x:v>
      </x:c>
      <x:c r="I74" s="36" t="n">
        <x:v>4</x:v>
      </x:c>
      <x:c r="J74" s="36" t="n">
        <x:f>AVERAGE(E74:I74)</x:f>
        <x:v>3.2</x:v>
      </x:c>
      <x:c r="K74" t="str">
        <x:f>IF(J74&gt;=4.5,"Excellent",IF(J74&gt;=3.8,"Bon",IF(J74&gt;=3,"À surveiller","Critique")))</x:f>
        <x:v>À surveiller</x:v>
      </x:c>
      <x:c r="L74" t="str">
        <x:v>Suivi recommandé</x:v>
      </x:c>
    </x:row>
    <x:row r="75" ht="15" hidden="0" customHeight="1">
      <x:c r="A75" t="str">
        <x:v>EVA-0074</x:v>
      </x:c>
      <x:c r="B75" s="38" t="str">
        <x:v>12/03/2026</x:v>
      </x:c>
      <x:c r="C75" t="str">
        <x:v>FOU-0074</x:v>
      </x:c>
      <x:c r="D75" t="str">
        <x:v>Market Expert Groupe</x:v>
      </x:c>
      <x:c r="E75" s="36" t="n">
        <x:v>4</x:v>
      </x:c>
      <x:c r="F75" s="36" t="n">
        <x:v>2</x:v>
      </x:c>
      <x:c r="G75" s="36" t="n">
        <x:v>5</x:v>
      </x:c>
      <x:c r="H75" s="36" t="n">
        <x:v>3</x:v>
      </x:c>
      <x:c r="I75" s="36" t="n">
        <x:v>4</x:v>
      </x:c>
      <x:c r="J75" s="36" t="n">
        <x:f>AVERAGE(E75:I75)</x:f>
        <x:v>3.6</x:v>
      </x:c>
      <x:c r="K75" t="str">
        <x:f>IF(J75&gt;=4.5,"Excellent",IF(J75&gt;=3.8,"Bon",IF(J75&gt;=3,"À surveiller","Critique")))</x:f>
        <x:v>À surveiller</x:v>
      </x:c>
      <x:c r="L75" t="str">
        <x:v>Bon rapport qualité/prix</x:v>
      </x:c>
    </x:row>
    <x:row r="76" ht="15" hidden="0" customHeight="1">
      <x:c r="A76" t="str">
        <x:v>EVA-0075</x:v>
      </x:c>
      <x:c r="B76" s="38" t="str">
        <x:v>08/06/2026</x:v>
      </x:c>
      <x:c r="C76" t="str">
        <x:v>FOU-0075</x:v>
      </x:c>
      <x:c r="D76" t="str">
        <x:v>Expert Direct SA</x:v>
      </x:c>
      <x:c r="E76" s="36" t="n">
        <x:v>5</x:v>
      </x:c>
      <x:c r="F76" s="36" t="n">
        <x:v>3</x:v>
      </x:c>
      <x:c r="G76" s="36" t="n">
        <x:v>3</x:v>
      </x:c>
      <x:c r="H76" s="36" t="n">
        <x:v>3</x:v>
      </x:c>
      <x:c r="I76" s="36" t="n">
        <x:v>3</x:v>
      </x:c>
      <x:c r="J76" s="36" t="n">
        <x:f>AVERAGE(E76:I76)</x:f>
        <x:v>3.4</x:v>
      </x:c>
      <x:c r="K76" t="str">
        <x:f>IF(J76&gt;=4.5,"Excellent",IF(J76&gt;=3.8,"Bon",IF(J76&gt;=3,"À surveiller","Critique")))</x:f>
        <x:v>À surveiller</x:v>
      </x:c>
      <x:c r="L76" t="str">
        <x:v>Partenaire fiable</x:v>
      </x:c>
    </x:row>
    <x:row r="77" ht="15" hidden="0" customHeight="1">
      <x:c r="A77" t="str">
        <x:v>EVA-0076</x:v>
      </x:c>
      <x:c r="B77" s="38" t="str">
        <x:v>29/05/2026</x:v>
      </x:c>
      <x:c r="C77" t="str">
        <x:v>FOU-0076</x:v>
      </x:c>
      <x:c r="D77" t="str">
        <x:v>Industries Direct SA</x:v>
      </x:c>
      <x:c r="E77" s="36" t="n">
        <x:v>3</x:v>
      </x:c>
      <x:c r="F77" s="36" t="n">
        <x:v>2</x:v>
      </x:c>
      <x:c r="G77" s="36" t="n">
        <x:v>2</x:v>
      </x:c>
      <x:c r="H77" s="36" t="n">
        <x:v>3</x:v>
      </x:c>
      <x:c r="I77" s="36" t="n">
        <x:v>5</x:v>
      </x:c>
      <x:c r="J77" s="36" t="n">
        <x:f>AVERAGE(E77:I77)</x:f>
        <x:v>3</x:v>
      </x:c>
      <x:c r="K77" t="str">
        <x:f>IF(J77&gt;=4.5,"Excellent",IF(J77&gt;=3.8,"Bon",IF(J77&gt;=3,"À surveiller","Critique")))</x:f>
        <x:v>À surveiller</x:v>
      </x:c>
      <x:c r="L77" t="str">
        <x:v>Bon rapport qualité/prix</x:v>
      </x:c>
    </x:row>
    <x:row r="78" ht="15" hidden="0" customHeight="1">
      <x:c r="A78" t="str">
        <x:v>EVA-0077</x:v>
      </x:c>
      <x:c r="B78" s="38" t="str">
        <x:v>05/01/2026</x:v>
      </x:c>
      <x:c r="C78" t="str">
        <x:v>FOU-0077</x:v>
      </x:c>
      <x:c r="D78" t="str">
        <x:v>Pro Global SARL</x:v>
      </x:c>
      <x:c r="E78" s="36" t="n">
        <x:v>2</x:v>
      </x:c>
      <x:c r="F78" s="36" t="n">
        <x:v>3</x:v>
      </x:c>
      <x:c r="G78" s="36" t="n">
        <x:v>2</x:v>
      </x:c>
      <x:c r="H78" s="36" t="n">
        <x:v>4</x:v>
      </x:c>
      <x:c r="I78" s="36" t="n">
        <x:v>4</x:v>
      </x:c>
      <x:c r="J78" s="36" t="n">
        <x:f>AVERAGE(E78:I78)</x:f>
        <x:v>3</x:v>
      </x:c>
      <x:c r="K78" t="str">
        <x:f>IF(J78&gt;=4.5,"Excellent",IF(J78&gt;=3.8,"Bon",IF(J78&gt;=3,"À surveiller","Critique")))</x:f>
        <x:v>À surveiller</x:v>
      </x:c>
      <x:c r="L78" t="str">
        <x:v>Bon rapport qualité/prix</x:v>
      </x:c>
    </x:row>
    <x:row r="79" ht="15" hidden="0" customHeight="1">
      <x:c r="A79" t="str">
        <x:v>EVA-0078</x:v>
      </x:c>
      <x:c r="B79" s="38" t="str">
        <x:v>10/05/2026</x:v>
      </x:c>
      <x:c r="C79" t="str">
        <x:v>FOU-0078</x:v>
      </x:c>
      <x:c r="D79" t="str">
        <x:v>France Plus SAS</x:v>
      </x:c>
      <x:c r="E79" s="36" t="n">
        <x:v>2</x:v>
      </x:c>
      <x:c r="F79" s="36" t="n">
        <x:v>3</x:v>
      </x:c>
      <x:c r="G79" s="36" t="n">
        <x:v>4</x:v>
      </x:c>
      <x:c r="H79" s="36" t="n">
        <x:v>2</x:v>
      </x:c>
      <x:c r="I79" s="36" t="n">
        <x:v>2</x:v>
      </x:c>
      <x:c r="J79" s="36" t="n">
        <x:f>AVERAGE(E79:I79)</x:f>
        <x:v>2.6</x:v>
      </x:c>
      <x:c r="K79" t="str">
        <x:f>IF(J79&gt;=4.5,"Excellent",IF(J79&gt;=3.8,"Bon",IF(J79&gt;=3,"À surveiller","Critique")))</x:f>
        <x:v>Critique</x:v>
      </x:c>
      <x:c r="L79" t="str">
        <x:v>À renégocier</x:v>
      </x:c>
    </x:row>
    <x:row r="80" ht="15" hidden="0" customHeight="1">
      <x:c r="A80" t="str">
        <x:v>EVA-0079</x:v>
      </x:c>
      <x:c r="B80" s="38" t="str">
        <x:v>27/05/2026</x:v>
      </x:c>
      <x:c r="C80" t="str">
        <x:v>FOU-0079</x:v>
      </x:c>
      <x:c r="D80" t="str">
        <x:v>Distribution Expert Groupe</x:v>
      </x:c>
      <x:c r="E80" s="36" t="n">
        <x:v>2</x:v>
      </x:c>
      <x:c r="F80" s="36" t="n">
        <x:v>2</x:v>
      </x:c>
      <x:c r="G80" s="36" t="n">
        <x:v>3</x:v>
      </x:c>
      <x:c r="H80" s="36" t="n">
        <x:v>3</x:v>
      </x:c>
      <x:c r="I80" s="36" t="n">
        <x:v>4</x:v>
      </x:c>
      <x:c r="J80" s="36" t="n">
        <x:f>AVERAGE(E80:I80)</x:f>
        <x:v>2.8</x:v>
      </x:c>
      <x:c r="K80" t="str">
        <x:f>IF(J80&gt;=4.5,"Excellent",IF(J80&gt;=3.8,"Bon",IF(J80&gt;=3,"À surveiller","Critique")))</x:f>
        <x:v>Critique</x:v>
      </x:c>
      <x:c r="L80" t="str">
        <x:v>Bon rapport qualité/prix</x:v>
      </x:c>
    </x:row>
    <x:row r="81" ht="15" hidden="0" customHeight="1">
      <x:c r="A81" t="str">
        <x:v>EVA-0080</x:v>
      </x:c>
      <x:c r="B81" s="38" t="str">
        <x:v>07/01/2026</x:v>
      </x:c>
      <x:c r="C81" t="str">
        <x:v>FOU-0080</x:v>
      </x:c>
      <x:c r="D81" t="str">
        <x:v>Market Concept SA</x:v>
      </x:c>
      <x:c r="E81" s="36" t="n">
        <x:v>5</x:v>
      </x:c>
      <x:c r="F81" s="36" t="n">
        <x:v>2</x:v>
      </x:c>
      <x:c r="G81" s="36" t="n">
        <x:v>5</x:v>
      </x:c>
      <x:c r="H81" s="36" t="n">
        <x:v>4</x:v>
      </x:c>
      <x:c r="I81" s="36" t="n">
        <x:v>3</x:v>
      </x:c>
      <x:c r="J81" s="36" t="n">
        <x:f>AVERAGE(E81:I81)</x:f>
        <x:v>3.8</x:v>
      </x:c>
      <x:c r="K81" t="str">
        <x:f>IF(J81&gt;=4.5,"Excellent",IF(J81&gt;=3.8,"Bon",IF(J81&gt;=3,"À surveiller","Critique")))</x:f>
        <x:v>Bon</x:v>
      </x:c>
      <x:c r="L81" t="str">
        <x:v>Bon rapport qualité/prix</x:v>
      </x:c>
    </x:row>
    <x:row r="82" ht="15" hidden="0" customHeight="1">
      <x:c r="A82" t="str">
        <x:v>EVA-0081</x:v>
      </x:c>
      <x:c r="B82" s="38" t="str">
        <x:v>17/03/2026</x:v>
      </x:c>
      <x:c r="C82" t="str">
        <x:v>FOU-0081</x:v>
      </x:c>
      <x:c r="D82" t="str">
        <x:v>Expert Market Groupe</x:v>
      </x:c>
      <x:c r="E82" s="36" t="n">
        <x:v>4</x:v>
      </x:c>
      <x:c r="F82" s="36" t="n">
        <x:v>4</x:v>
      </x:c>
      <x:c r="G82" s="36" t="n">
        <x:v>5</x:v>
      </x:c>
      <x:c r="H82" s="36" t="n">
        <x:v>4</x:v>
      </x:c>
      <x:c r="I82" s="36" t="n">
        <x:v>5</x:v>
      </x:c>
      <x:c r="J82" s="36" t="n">
        <x:f>AVERAGE(E82:I82)</x:f>
        <x:v>4.4</x:v>
      </x:c>
      <x:c r="K82" t="str">
        <x:f>IF(J82&gt;=4.5,"Excellent",IF(J82&gt;=3.8,"Bon",IF(J82&gt;=3,"À surveiller","Critique")))</x:f>
        <x:v>Bon</x:v>
      </x:c>
      <x:c r="L82" t="str">
        <x:v>Suivi recommandé</x:v>
      </x:c>
    </x:row>
    <x:row r="83" ht="15" hidden="0" customHeight="1">
      <x:c r="A83" t="str">
        <x:v>EVA-0082</x:v>
      </x:c>
      <x:c r="B83" s="38" t="str">
        <x:v>08/02/2026</x:v>
      </x:c>
      <x:c r="C83" t="str">
        <x:v>FOU-0082</x:v>
      </x:c>
      <x:c r="D83" t="str">
        <x:v>Services Pro SA</x:v>
      </x:c>
      <x:c r="E83" s="36" t="n">
        <x:v>2</x:v>
      </x:c>
      <x:c r="F83" s="36" t="n">
        <x:v>3</x:v>
      </x:c>
      <x:c r="G83" s="36" t="n">
        <x:v>4</x:v>
      </x:c>
      <x:c r="H83" s="36" t="n">
        <x:v>2</x:v>
      </x:c>
      <x:c r="I83" s="36" t="n">
        <x:v>4</x:v>
      </x:c>
      <x:c r="J83" s="36" t="n">
        <x:f>AVERAGE(E83:I83)</x:f>
        <x:v>3</x:v>
      </x:c>
      <x:c r="K83" t="str">
        <x:f>IF(J83&gt;=4.5,"Excellent",IF(J83&gt;=3.8,"Bon",IF(J83&gt;=3,"À surveiller","Critique")))</x:f>
        <x:v>À surveiller</x:v>
      </x:c>
      <x:c r="L83" t="str">
        <x:v>Suivi recommandé</x:v>
      </x:c>
    </x:row>
    <x:row r="84" ht="15" hidden="0" customHeight="1">
      <x:c r="A84" t="str">
        <x:v>EVA-0083</x:v>
      </x:c>
      <x:c r="B84" s="38" t="str">
        <x:v>25/02/2026</x:v>
      </x:c>
      <x:c r="C84" t="str">
        <x:v>FOU-0083</x:v>
      </x:c>
      <x:c r="D84" t="str">
        <x:v>Logistique Market Groupe</x:v>
      </x:c>
      <x:c r="E84" s="36" t="n">
        <x:v>2</x:v>
      </x:c>
      <x:c r="F84" s="36" t="n">
        <x:v>2</x:v>
      </x:c>
      <x:c r="G84" s="36" t="n">
        <x:v>3</x:v>
      </x:c>
      <x:c r="H84" s="36" t="n">
        <x:v>4</x:v>
      </x:c>
      <x:c r="I84" s="36" t="n">
        <x:v>4</x:v>
      </x:c>
      <x:c r="J84" s="36" t="n">
        <x:f>AVERAGE(E84:I84)</x:f>
        <x:v>3</x:v>
      </x:c>
      <x:c r="K84" t="str">
        <x:f>IF(J84&gt;=4.5,"Excellent",IF(J84&gt;=3.8,"Bon",IF(J84&gt;=3,"À surveiller","Critique")))</x:f>
        <x:v>À surveiller</x:v>
      </x:c>
      <x:c r="L84" t="str">
        <x:v>À renégocier</x:v>
      </x:c>
    </x:row>
    <x:row r="85" ht="15" hidden="0" customHeight="1">
      <x:c r="A85" t="str">
        <x:v>EVA-0084</x:v>
      </x:c>
      <x:c r="B85" s="38" t="str">
        <x:v>27/02/2026</x:v>
      </x:c>
      <x:c r="C85" t="str">
        <x:v>FOU-0084</x:v>
      </x:c>
      <x:c r="D85" t="str">
        <x:v>Expert Technic SARL</x:v>
      </x:c>
      <x:c r="E85" s="36" t="n">
        <x:v>2</x:v>
      </x:c>
      <x:c r="F85" s="36" t="n">
        <x:v>3</x:v>
      </x:c>
      <x:c r="G85" s="36" t="n">
        <x:v>5</x:v>
      </x:c>
      <x:c r="H85" s="36" t="n">
        <x:v>2</x:v>
      </x:c>
      <x:c r="I85" s="36" t="n">
        <x:v>2</x:v>
      </x:c>
      <x:c r="J85" s="36" t="n">
        <x:f>AVERAGE(E85:I85)</x:f>
        <x:v>2.8</x:v>
      </x:c>
      <x:c r="K85" t="str">
        <x:f>IF(J85&gt;=4.5,"Excellent",IF(J85&gt;=3.8,"Bon",IF(J85&gt;=3,"À surveiller","Critique")))</x:f>
        <x:v>Critique</x:v>
      </x:c>
      <x:c r="L85" t="str">
        <x:v>Suivi recommandé</x:v>
      </x:c>
    </x:row>
    <x:row r="86" ht="15" hidden="0" customHeight="1">
      <x:c r="A86" t="str">
        <x:v>EVA-0085</x:v>
      </x:c>
      <x:c r="B86" s="38" t="str">
        <x:v>23/03/2026</x:v>
      </x:c>
      <x:c r="C86" t="str">
        <x:v>FOU-0085</x:v>
      </x:c>
      <x:c r="D86" t="str">
        <x:v>Plus Logistique Groupe</x:v>
      </x:c>
      <x:c r="E86" s="36" t="n">
        <x:v>5</x:v>
      </x:c>
      <x:c r="F86" s="36" t="n">
        <x:v>2</x:v>
      </x:c>
      <x:c r="G86" s="36" t="n">
        <x:v>2</x:v>
      </x:c>
      <x:c r="H86" s="36" t="n">
        <x:v>5</x:v>
      </x:c>
      <x:c r="I86" s="36" t="n">
        <x:v>5</x:v>
      </x:c>
      <x:c r="J86" s="36" t="n">
        <x:f>AVERAGE(E86:I86)</x:f>
        <x:v>3.8</x:v>
      </x:c>
      <x:c r="K86" t="str">
        <x:f>IF(J86&gt;=4.5,"Excellent",IF(J86&gt;=3.8,"Bon",IF(J86&gt;=3,"À surveiller","Critique")))</x:f>
        <x:v>Bon</x:v>
      </x:c>
      <x:c r="L86" t="str">
        <x:v>Bon rapport qualité/prix</x:v>
      </x:c>
    </x:row>
    <x:row r="87" ht="15" hidden="0" customHeight="1">
      <x:c r="A87" t="str">
        <x:v>EVA-0086</x:v>
      </x:c>
      <x:c r="B87" s="38" t="str">
        <x:v>03/04/2026</x:v>
      </x:c>
      <x:c r="C87" t="str">
        <x:v>FOU-0086</x:v>
      </x:c>
      <x:c r="D87" t="str">
        <x:v>Plus France SAS</x:v>
      </x:c>
      <x:c r="E87" s="36" t="n">
        <x:v>3</x:v>
      </x:c>
      <x:c r="F87" s="36" t="n">
        <x:v>4</x:v>
      </x:c>
      <x:c r="G87" s="36" t="n">
        <x:v>3</x:v>
      </x:c>
      <x:c r="H87" s="36" t="n">
        <x:v>4</x:v>
      </x:c>
      <x:c r="I87" s="36" t="n">
        <x:v>3</x:v>
      </x:c>
      <x:c r="J87" s="36" t="n">
        <x:f>AVERAGE(E87:I87)</x:f>
        <x:v>3.4</x:v>
      </x:c>
      <x:c r="K87" t="str">
        <x:f>IF(J87&gt;=4.5,"Excellent",IF(J87&gt;=3.8,"Bon",IF(J87&gt;=3,"À surveiller","Critique")))</x:f>
        <x:v>À surveiller</x:v>
      </x:c>
      <x:c r="L87" t="str">
        <x:v>Délais variables</x:v>
      </x:c>
    </x:row>
    <x:row r="88" ht="15" hidden="0" customHeight="1">
      <x:c r="A88" t="str">
        <x:v>EVA-0087</x:v>
      </x:c>
      <x:c r="B88" s="38" t="str">
        <x:v>15/04/2026</x:v>
      </x:c>
      <x:c r="C88" t="str">
        <x:v>FOU-0087</x:v>
      </x:c>
      <x:c r="D88" t="str">
        <x:v>Technic Direct Groupe</x:v>
      </x:c>
      <x:c r="E88" s="36" t="n">
        <x:v>5</x:v>
      </x:c>
      <x:c r="F88" s="36" t="n">
        <x:v>4</x:v>
      </x:c>
      <x:c r="G88" s="36" t="n">
        <x:v>2</x:v>
      </x:c>
      <x:c r="H88" s="36" t="n">
        <x:v>3</x:v>
      </x:c>
      <x:c r="I88" s="36" t="n">
        <x:v>5</x:v>
      </x:c>
      <x:c r="J88" s="36" t="n">
        <x:f>AVERAGE(E88:I88)</x:f>
        <x:v>3.8</x:v>
      </x:c>
      <x:c r="K88" t="str">
        <x:f>IF(J88&gt;=4.5,"Excellent",IF(J88&gt;=3.8,"Bon",IF(J88&gt;=3,"À surveiller","Critique")))</x:f>
        <x:v>Bon</x:v>
      </x:c>
      <x:c r="L88" t="str">
        <x:v>Bon rapport qualité/prix</x:v>
      </x:c>
    </x:row>
    <x:row r="89" ht="15" hidden="0" customHeight="1">
      <x:c r="A89" t="str">
        <x:v>EVA-0088</x:v>
      </x:c>
      <x:c r="B89" s="38" t="str">
        <x:v>04/06/2026</x:v>
      </x:c>
      <x:c r="C89" t="str">
        <x:v>FOU-0088</x:v>
      </x:c>
      <x:c r="D89" t="str">
        <x:v>Expert Distribution SAS</x:v>
      </x:c>
      <x:c r="E89" s="36" t="n">
        <x:v>2</x:v>
      </x:c>
      <x:c r="F89" s="36" t="n">
        <x:v>4</x:v>
      </x:c>
      <x:c r="G89" s="36" t="n">
        <x:v>2</x:v>
      </x:c>
      <x:c r="H89" s="36" t="n">
        <x:v>4</x:v>
      </x:c>
      <x:c r="I89" s="36" t="n">
        <x:v>5</x:v>
      </x:c>
      <x:c r="J89" s="36" t="n">
        <x:f>AVERAGE(E89:I89)</x:f>
        <x:v>3.4</x:v>
      </x:c>
      <x:c r="K89" t="str">
        <x:f>IF(J89&gt;=4.5,"Excellent",IF(J89&gt;=3.8,"Bon",IF(J89&gt;=3,"À surveiller","Critique")))</x:f>
        <x:v>À surveiller</x:v>
      </x:c>
      <x:c r="L89" t="str">
        <x:v>Délais variables</x:v>
      </x:c>
    </x:row>
    <x:row r="90" ht="15" hidden="0" customHeight="1">
      <x:c r="A90" t="str">
        <x:v>EVA-0089</x:v>
      </x:c>
      <x:c r="B90" s="38" t="str">
        <x:v>15/04/2026</x:v>
      </x:c>
      <x:c r="C90" t="str">
        <x:v>FOU-0089</x:v>
      </x:c>
      <x:c r="D90" t="str">
        <x:v>Solutions Pro SAS</x:v>
      </x:c>
      <x:c r="E90" s="36" t="n">
        <x:v>5</x:v>
      </x:c>
      <x:c r="F90" s="36" t="n">
        <x:v>5</x:v>
      </x:c>
      <x:c r="G90" s="36" t="n">
        <x:v>3</x:v>
      </x:c>
      <x:c r="H90" s="36" t="n">
        <x:v>3</x:v>
      </x:c>
      <x:c r="I90" s="36" t="n">
        <x:v>3</x:v>
      </x:c>
      <x:c r="J90" s="36" t="n">
        <x:f>AVERAGE(E90:I90)</x:f>
        <x:v>3.8</x:v>
      </x:c>
      <x:c r="K90" t="str">
        <x:f>IF(J90&gt;=4.5,"Excellent",IF(J90&gt;=3.8,"Bon",IF(J90&gt;=3,"À surveiller","Critique")))</x:f>
        <x:v>Bon</x:v>
      </x:c>
      <x:c r="L90" t="str">
        <x:v>Suivi recommandé</x:v>
      </x:c>
    </x:row>
    <x:row r="91" ht="15" hidden="0" customHeight="1">
      <x:c r="A91" t="str">
        <x:v>EVA-0090</x:v>
      </x:c>
      <x:c r="B91" s="38" t="str">
        <x:v>31/01/2026</x:v>
      </x:c>
      <x:c r="C91" t="str">
        <x:v>FOU-0090</x:v>
      </x:c>
      <x:c r="D91" t="str">
        <x:v>Industries Direct SA</x:v>
      </x:c>
      <x:c r="E91" s="36" t="n">
        <x:v>3</x:v>
      </x:c>
      <x:c r="F91" s="36" t="n">
        <x:v>4</x:v>
      </x:c>
      <x:c r="G91" s="36" t="n">
        <x:v>4</x:v>
      </x:c>
      <x:c r="H91" s="36" t="n">
        <x:v>4</x:v>
      </x:c>
      <x:c r="I91" s="36" t="n">
        <x:v>4</x:v>
      </x:c>
      <x:c r="J91" s="36" t="n">
        <x:f>AVERAGE(E91:I91)</x:f>
        <x:v>3.8</x:v>
      </x:c>
      <x:c r="K91" t="str">
        <x:f>IF(J91&gt;=4.5,"Excellent",IF(J91&gt;=3.8,"Bon",IF(J91&gt;=3,"À surveiller","Critique")))</x:f>
        <x:v>Bon</x:v>
      </x:c>
      <x:c r="L91" t="str">
        <x:v>Partenaire fiable</x:v>
      </x:c>
    </x:row>
    <x:row r="92" ht="15" hidden="0" customHeight="1">
      <x:c r="A92" t="str">
        <x:v>EVA-0091</x:v>
      </x:c>
      <x:c r="B92" s="38" t="str">
        <x:v>16/02/2026</x:v>
      </x:c>
      <x:c r="C92" t="str">
        <x:v>FOU-0091</x:v>
      </x:c>
      <x:c r="D92" t="str">
        <x:v>Technic Plus SARL</x:v>
      </x:c>
      <x:c r="E92" s="36" t="n">
        <x:v>5</x:v>
      </x:c>
      <x:c r="F92" s="36" t="n">
        <x:v>5</x:v>
      </x:c>
      <x:c r="G92" s="36" t="n">
        <x:v>3</x:v>
      </x:c>
      <x:c r="H92" s="36" t="n">
        <x:v>5</x:v>
      </x:c>
      <x:c r="I92" s="36" t="n">
        <x:v>3</x:v>
      </x:c>
      <x:c r="J92" s="36" t="n">
        <x:f>AVERAGE(E92:I92)</x:f>
        <x:v>4.2</x:v>
      </x:c>
      <x:c r="K92" t="str">
        <x:f>IF(J92&gt;=4.5,"Excellent",IF(J92&gt;=3.8,"Bon",IF(J92&gt;=3,"À surveiller","Critique")))</x:f>
        <x:v>Bon</x:v>
      </x:c>
      <x:c r="L92" t="str">
        <x:v>À renégocier</x:v>
      </x:c>
    </x:row>
    <x:row r="93" ht="15" hidden="0" customHeight="1">
      <x:c r="A93" t="str">
        <x:v>EVA-0092</x:v>
      </x:c>
      <x:c r="B93" s="38" t="str">
        <x:v>22/05/2026</x:v>
      </x:c>
      <x:c r="C93" t="str">
        <x:v>FOU-0092</x:v>
      </x:c>
      <x:c r="D93" t="str">
        <x:v>Market Solutions SARL</x:v>
      </x:c>
      <x:c r="E93" s="36" t="n">
        <x:v>2</x:v>
      </x:c>
      <x:c r="F93" s="36" t="n">
        <x:v>3</x:v>
      </x:c>
      <x:c r="G93" s="36" t="n">
        <x:v>2</x:v>
      </x:c>
      <x:c r="H93" s="36" t="n">
        <x:v>5</x:v>
      </x:c>
      <x:c r="I93" s="36" t="n">
        <x:v>4</x:v>
      </x:c>
      <x:c r="J93" s="36" t="n">
        <x:f>AVERAGE(E93:I93)</x:f>
        <x:v>3.2</x:v>
      </x:c>
      <x:c r="K93" t="str">
        <x:f>IF(J93&gt;=4.5,"Excellent",IF(J93&gt;=3.8,"Bon",IF(J93&gt;=3,"À surveiller","Critique")))</x:f>
        <x:v>À surveiller</x:v>
      </x:c>
      <x:c r="L93" t="str">
        <x:v>À renégocier</x:v>
      </x:c>
    </x:row>
    <x:row r="94" ht="15" hidden="0" customHeight="1">
      <x:c r="A94" t="str">
        <x:v>EVA-0093</x:v>
      </x:c>
      <x:c r="B94" s="38" t="str">
        <x:v>12/02/2026</x:v>
      </x:c>
      <x:c r="C94" t="str">
        <x:v>FOU-0093</x:v>
      </x:c>
      <x:c r="D94" t="str">
        <x:v>Technic Expert SARL</x:v>
      </x:c>
      <x:c r="E94" s="36" t="n">
        <x:v>2</x:v>
      </x:c>
      <x:c r="F94" s="36" t="n">
        <x:v>3</x:v>
      </x:c>
      <x:c r="G94" s="36" t="n">
        <x:v>2</x:v>
      </x:c>
      <x:c r="H94" s="36" t="n">
        <x:v>5</x:v>
      </x:c>
      <x:c r="I94" s="36" t="n">
        <x:v>2</x:v>
      </x:c>
      <x:c r="J94" s="36" t="n">
        <x:f>AVERAGE(E94:I94)</x:f>
        <x:v>2.8</x:v>
      </x:c>
      <x:c r="K94" t="str">
        <x:f>IF(J94&gt;=4.5,"Excellent",IF(J94&gt;=3.8,"Bon",IF(J94&gt;=3,"À surveiller","Critique")))</x:f>
        <x:v>Critique</x:v>
      </x:c>
      <x:c r="L94" t="str">
        <x:v>Partenaire fiable</x:v>
      </x:c>
    </x:row>
    <x:row r="95" ht="15" hidden="0" customHeight="1">
      <x:c r="A95" t="str">
        <x:v>EVA-0094</x:v>
      </x:c>
      <x:c r="B95" s="38" t="str">
        <x:v>13/04/2026</x:v>
      </x:c>
      <x:c r="C95" t="str">
        <x:v>FOU-0094</x:v>
      </x:c>
      <x:c r="D95" t="str">
        <x:v>Plus Industries SARL</x:v>
      </x:c>
      <x:c r="E95" s="36" t="n">
        <x:v>3</x:v>
      </x:c>
      <x:c r="F95" s="36" t="n">
        <x:v>5</x:v>
      </x:c>
      <x:c r="G95" s="36" t="n">
        <x:v>5</x:v>
      </x:c>
      <x:c r="H95" s="36" t="n">
        <x:v>4</x:v>
      </x:c>
      <x:c r="I95" s="36" t="n">
        <x:v>3</x:v>
      </x:c>
      <x:c r="J95" s="36" t="n">
        <x:f>AVERAGE(E95:I95)</x:f>
        <x:v>4</x:v>
      </x:c>
      <x:c r="K95" t="str">
        <x:f>IF(J95&gt;=4.5,"Excellent",IF(J95&gt;=3.8,"Bon",IF(J95&gt;=3,"À surveiller","Critique")))</x:f>
        <x:v>Bon</x:v>
      </x:c>
      <x:c r="L95" t="str">
        <x:v>Suivi recommandé</x:v>
      </x:c>
    </x:row>
    <x:row r="96" ht="15" hidden="0" customHeight="1">
      <x:c r="A96" t="str">
        <x:v>EVA-0095</x:v>
      </x:c>
      <x:c r="B96" s="38" t="str">
        <x:v>01/06/2026</x:v>
      </x:c>
      <x:c r="C96" t="str">
        <x:v>FOU-0095</x:v>
      </x:c>
      <x:c r="D96" t="str">
        <x:v>France Plus SA</x:v>
      </x:c>
      <x:c r="E96" s="36" t="n">
        <x:v>3</x:v>
      </x:c>
      <x:c r="F96" s="36" t="n">
        <x:v>4</x:v>
      </x:c>
      <x:c r="G96" s="36" t="n">
        <x:v>2</x:v>
      </x:c>
      <x:c r="H96" s="36" t="n">
        <x:v>4</x:v>
      </x:c>
      <x:c r="I96" s="36" t="n">
        <x:v>4</x:v>
      </x:c>
      <x:c r="J96" s="36" t="n">
        <x:f>AVERAGE(E96:I96)</x:f>
        <x:v>3.4</x:v>
      </x:c>
      <x:c r="K96" t="str">
        <x:f>IF(J96&gt;=4.5,"Excellent",IF(J96&gt;=3.8,"Bon",IF(J96&gt;=3,"À surveiller","Critique")))</x:f>
        <x:v>À surveiller</x:v>
      </x:c>
      <x:c r="L96" t="str">
        <x:v>Suivi recommandé</x:v>
      </x:c>
    </x:row>
    <x:row r="97" ht="15" hidden="0" customHeight="1">
      <x:c r="A97" t="str">
        <x:v>EVA-0096</x:v>
      </x:c>
      <x:c r="B97" s="38" t="str">
        <x:v>15/04/2026</x:v>
      </x:c>
      <x:c r="C97" t="str">
        <x:v>FOU-0096</x:v>
      </x:c>
      <x:c r="D97" t="str">
        <x:v>Market Logistique Groupe</x:v>
      </x:c>
      <x:c r="E97" s="36" t="n">
        <x:v>2</x:v>
      </x:c>
      <x:c r="F97" s="36" t="n">
        <x:v>2</x:v>
      </x:c>
      <x:c r="G97" s="36" t="n">
        <x:v>2</x:v>
      </x:c>
      <x:c r="H97" s="36" t="n">
        <x:v>4</x:v>
      </x:c>
      <x:c r="I97" s="36" t="n">
        <x:v>5</x:v>
      </x:c>
      <x:c r="J97" s="36" t="n">
        <x:f>AVERAGE(E97:I97)</x:f>
        <x:v>3</x:v>
      </x:c>
      <x:c r="K97" t="str">
        <x:f>IF(J97&gt;=4.5,"Excellent",IF(J97&gt;=3.8,"Bon",IF(J97&gt;=3,"À surveiller","Critique")))</x:f>
        <x:v>À surveiller</x:v>
      </x:c>
      <x:c r="L97" t="str">
        <x:v>À renégocier</x:v>
      </x:c>
    </x:row>
    <x:row r="98" ht="15" hidden="0" customHeight="1">
      <x:c r="A98" t="str">
        <x:v>EVA-0097</x:v>
      </x:c>
      <x:c r="B98" s="38" t="str">
        <x:v>31/05/2026</x:v>
      </x:c>
      <x:c r="C98" t="str">
        <x:v>FOU-0097</x:v>
      </x:c>
      <x:c r="D98" t="str">
        <x:v>Market Distribution Groupe</x:v>
      </x:c>
      <x:c r="E98" s="36" t="n">
        <x:v>5</x:v>
      </x:c>
      <x:c r="F98" s="36" t="n">
        <x:v>4</x:v>
      </x:c>
      <x:c r="G98" s="36" t="n">
        <x:v>5</x:v>
      </x:c>
      <x:c r="H98" s="36" t="n">
        <x:v>3</x:v>
      </x:c>
      <x:c r="I98" s="36" t="n">
        <x:v>3</x:v>
      </x:c>
      <x:c r="J98" s="36" t="n">
        <x:f>AVERAGE(E98:I98)</x:f>
        <x:v>4</x:v>
      </x:c>
      <x:c r="K98" t="str">
        <x:f>IF(J98&gt;=4.5,"Excellent",IF(J98&gt;=3.8,"Bon",IF(J98&gt;=3,"À surveiller","Critique")))</x:f>
        <x:v>Bon</x:v>
      </x:c>
      <x:c r="L98" t="str">
        <x:v>Suivi recommandé</x:v>
      </x:c>
    </x:row>
    <x:row r="99" ht="15" hidden="0" customHeight="1">
      <x:c r="A99" t="str">
        <x:v>EVA-0098</x:v>
      </x:c>
      <x:c r="B99" s="38" t="str">
        <x:v>08/04/2026</x:v>
      </x:c>
      <x:c r="C99" t="str">
        <x:v>FOU-0098</x:v>
      </x:c>
      <x:c r="D99" t="str">
        <x:v>Pro France SA</x:v>
      </x:c>
      <x:c r="E99" s="36" t="n">
        <x:v>2</x:v>
      </x:c>
      <x:c r="F99" s="36" t="n">
        <x:v>3</x:v>
      </x:c>
      <x:c r="G99" s="36" t="n">
        <x:v>2</x:v>
      </x:c>
      <x:c r="H99" s="36" t="n">
        <x:v>4</x:v>
      </x:c>
      <x:c r="I99" s="36" t="n">
        <x:v>5</x:v>
      </x:c>
      <x:c r="J99" s="36" t="n">
        <x:f>AVERAGE(E99:I99)</x:f>
        <x:v>3.2</x:v>
      </x:c>
      <x:c r="K99" t="str">
        <x:f>IF(J99&gt;=4.5,"Excellent",IF(J99&gt;=3.8,"Bon",IF(J99&gt;=3,"À surveiller","Critique")))</x:f>
        <x:v>À surveiller</x:v>
      </x:c>
      <x:c r="L99" t="str">
        <x:v>Bon rapport qualité/prix</x:v>
      </x:c>
    </x:row>
    <x:row r="100" ht="15" hidden="0" customHeight="1">
      <x:c r="A100" t="str">
        <x:v>EVA-0099</x:v>
      </x:c>
      <x:c r="B100" s="38" t="str">
        <x:v>18/03/2026</x:v>
      </x:c>
      <x:c r="C100" t="str">
        <x:v>FOU-0099</x:v>
      </x:c>
      <x:c r="D100" t="str">
        <x:v>Plus Services SARL</x:v>
      </x:c>
      <x:c r="E100" s="36" t="n">
        <x:v>5</x:v>
      </x:c>
      <x:c r="F100" s="36" t="n">
        <x:v>3</x:v>
      </x:c>
      <x:c r="G100" s="36" t="n">
        <x:v>4</x:v>
      </x:c>
      <x:c r="H100" s="36" t="n">
        <x:v>2</x:v>
      </x:c>
      <x:c r="I100" s="36" t="n">
        <x:v>3</x:v>
      </x:c>
      <x:c r="J100" s="36" t="n">
        <x:f>AVERAGE(E100:I100)</x:f>
        <x:v>3.4</x:v>
      </x:c>
      <x:c r="K100" t="str">
        <x:f>IF(J100&gt;=4.5,"Excellent",IF(J100&gt;=3.8,"Bon",IF(J100&gt;=3,"À surveiller","Critique")))</x:f>
        <x:v>À surveiller</x:v>
      </x:c>
      <x:c r="L100" t="str">
        <x:v>À renégocier</x:v>
      </x:c>
    </x:row>
    <x:row r="101" ht="15" hidden="0" customHeight="1">
      <x:c r="A101" t="str">
        <x:v>EVA-0100</x:v>
      </x:c>
      <x:c r="B101" s="38" t="str">
        <x:v>09/04/2026</x:v>
      </x:c>
      <x:c r="C101" t="str">
        <x:v>FOU-0100</x:v>
      </x:c>
      <x:c r="D101" t="str">
        <x:v>Distribution Distribution SARL</x:v>
      </x:c>
      <x:c r="E101" s="36" t="n">
        <x:v>4</x:v>
      </x:c>
      <x:c r="F101" s="36" t="n">
        <x:v>2</x:v>
      </x:c>
      <x:c r="G101" s="36" t="n">
        <x:v>5</x:v>
      </x:c>
      <x:c r="H101" s="36" t="n">
        <x:v>4</x:v>
      </x:c>
      <x:c r="I101" s="36" t="n">
        <x:v>4</x:v>
      </x:c>
      <x:c r="J101" s="36" t="n">
        <x:f>AVERAGE(E101:I101)</x:f>
        <x:v>3.8</x:v>
      </x:c>
      <x:c r="K101" t="str">
        <x:f>IF(J101&gt;=4.5,"Excellent",IF(J101&gt;=3.8,"Bon",IF(J101&gt;=3,"À surveiller","Critique")))</x:f>
        <x:v>Bon</x:v>
      </x:c>
      <x:c r="L101" t="str">
        <x:v>Bon rapport qualité/prix</x:v>
      </x:c>
    </x:row>
    <x:row r="102" ht="15" hidden="0" customHeight="1">
      <x:c r="A102" t="str">
        <x:v>EVA-0101</x:v>
      </x:c>
      <x:c r="B102" s="38" t="str">
        <x:v>13/05/2026</x:v>
      </x:c>
      <x:c r="C102" t="str">
        <x:v>FOU-0101</x:v>
      </x:c>
      <x:c r="D102" t="str">
        <x:v>Plus Office Groupe</x:v>
      </x:c>
      <x:c r="E102" s="36" t="n">
        <x:v>3</x:v>
      </x:c>
      <x:c r="F102" s="36" t="n">
        <x:v>3</x:v>
      </x:c>
      <x:c r="G102" s="36" t="n">
        <x:v>2</x:v>
      </x:c>
      <x:c r="H102" s="36" t="n">
        <x:v>3</x:v>
      </x:c>
      <x:c r="I102" s="36" t="n">
        <x:v>5</x:v>
      </x:c>
      <x:c r="J102" s="36" t="n">
        <x:f>AVERAGE(E102:I102)</x:f>
        <x:v>3.2</x:v>
      </x:c>
      <x:c r="K102" t="str">
        <x:f>IF(J102&gt;=4.5,"Excellent",IF(J102&gt;=3.8,"Bon",IF(J102&gt;=3,"À surveiller","Critique")))</x:f>
        <x:v>À surveiller</x:v>
      </x:c>
      <x:c r="L102" t="str">
        <x:v>Bon rapport qualité/prix</x:v>
      </x:c>
    </x:row>
    <x:row r="103" ht="15" hidden="0" customHeight="1">
      <x:c r="A103" t="str">
        <x:v>EVA-0102</x:v>
      </x:c>
      <x:c r="B103" s="38" t="str">
        <x:v>31/01/2026</x:v>
      </x:c>
      <x:c r="C103" t="str">
        <x:v>FOU-0102</x:v>
      </x:c>
      <x:c r="D103" t="str">
        <x:v>Services Direct SAS</x:v>
      </x:c>
      <x:c r="E103" s="36" t="n">
        <x:v>4</x:v>
      </x:c>
      <x:c r="F103" s="36" t="n">
        <x:v>2</x:v>
      </x:c>
      <x:c r="G103" s="36" t="n">
        <x:v>4</x:v>
      </x:c>
      <x:c r="H103" s="36" t="n">
        <x:v>4</x:v>
      </x:c>
      <x:c r="I103" s="36" t="n">
        <x:v>3</x:v>
      </x:c>
      <x:c r="J103" s="36" t="n">
        <x:f>AVERAGE(E103:I103)</x:f>
        <x:v>3.4</x:v>
      </x:c>
      <x:c r="K103" t="str">
        <x:f>IF(J103&gt;=4.5,"Excellent",IF(J103&gt;=3.8,"Bon",IF(J103&gt;=3,"À surveiller","Critique")))</x:f>
        <x:v>À surveiller</x:v>
      </x:c>
      <x:c r="L103" t="str">
        <x:v>Bon rapport qualité/prix</x:v>
      </x:c>
    </x:row>
    <x:row r="104" ht="15" hidden="0" customHeight="1">
      <x:c r="A104" t="str">
        <x:v>EVA-0103</x:v>
      </x:c>
      <x:c r="B104" s="38" t="str">
        <x:v>15/03/2026</x:v>
      </x:c>
      <x:c r="C104" t="str">
        <x:v>FOU-0103</x:v>
      </x:c>
      <x:c r="D104" t="str">
        <x:v>Industries Direct SAS</x:v>
      </x:c>
      <x:c r="E104" s="36" t="n">
        <x:v>4</x:v>
      </x:c>
      <x:c r="F104" s="36" t="n">
        <x:v>5</x:v>
      </x:c>
      <x:c r="G104" s="36" t="n">
        <x:v>5</x:v>
      </x:c>
      <x:c r="H104" s="36" t="n">
        <x:v>3</x:v>
      </x:c>
      <x:c r="I104" s="36" t="n">
        <x:v>3</x:v>
      </x:c>
      <x:c r="J104" s="36" t="n">
        <x:f>AVERAGE(E104:I104)</x:f>
        <x:v>4</x:v>
      </x:c>
      <x:c r="K104" t="str">
        <x:f>IF(J104&gt;=4.5,"Excellent",IF(J104&gt;=3.8,"Bon",IF(J104&gt;=3,"À surveiller","Critique")))</x:f>
        <x:v>Bon</x:v>
      </x:c>
      <x:c r="L104" t="str">
        <x:v>Bon rapport qualité/prix</x:v>
      </x:c>
    </x:row>
    <x:row r="105" ht="15" hidden="0" customHeight="1">
      <x:c r="A105" t="str">
        <x:v>EVA-0104</x:v>
      </x:c>
      <x:c r="B105" s="38" t="str">
        <x:v>22/02/2026</x:v>
      </x:c>
      <x:c r="C105" t="str">
        <x:v>FOU-0104</x:v>
      </x:c>
      <x:c r="D105" t="str">
        <x:v>Market Plus Groupe</x:v>
      </x:c>
      <x:c r="E105" s="36" t="n">
        <x:v>2</x:v>
      </x:c>
      <x:c r="F105" s="36" t="n">
        <x:v>3</x:v>
      </x:c>
      <x:c r="G105" s="36" t="n">
        <x:v>4</x:v>
      </x:c>
      <x:c r="H105" s="36" t="n">
        <x:v>3</x:v>
      </x:c>
      <x:c r="I105" s="36" t="n">
        <x:v>2</x:v>
      </x:c>
      <x:c r="J105" s="36" t="n">
        <x:f>AVERAGE(E105:I105)</x:f>
        <x:v>2.8</x:v>
      </x:c>
      <x:c r="K105" t="str">
        <x:f>IF(J105&gt;=4.5,"Excellent",IF(J105&gt;=3.8,"Bon",IF(J105&gt;=3,"À surveiller","Critique")))</x:f>
        <x:v>Critique</x:v>
      </x:c>
      <x:c r="L105" t="str">
        <x:v>Suivi recommandé</x:v>
      </x:c>
    </x:row>
    <x:row r="106" ht="15" hidden="0" customHeight="1">
      <x:c r="A106" t="str">
        <x:v>EVA-0105</x:v>
      </x:c>
      <x:c r="B106" s="38" t="str">
        <x:v>06/05/2026</x:v>
      </x:c>
      <x:c r="C106" t="str">
        <x:v>FOU-0105</x:v>
      </x:c>
      <x:c r="D106" t="str">
        <x:v>Market Plus SAS</x:v>
      </x:c>
      <x:c r="E106" s="36" t="n">
        <x:v>3</x:v>
      </x:c>
      <x:c r="F106" s="36" t="n">
        <x:v>2</x:v>
      </x:c>
      <x:c r="G106" s="36" t="n">
        <x:v>2</x:v>
      </x:c>
      <x:c r="H106" s="36" t="n">
        <x:v>3</x:v>
      </x:c>
      <x:c r="I106" s="36" t="n">
        <x:v>2</x:v>
      </x:c>
      <x:c r="J106" s="36" t="n">
        <x:f>AVERAGE(E106:I106)</x:f>
        <x:v>2.4</x:v>
      </x:c>
      <x:c r="K106" t="str">
        <x:f>IF(J106&gt;=4.5,"Excellent",IF(J106&gt;=3.8,"Bon",IF(J106&gt;=3,"À surveiller","Critique")))</x:f>
        <x:v>Critique</x:v>
      </x:c>
      <x:c r="L106" t="str">
        <x:v>Partenaire fiable</x:v>
      </x:c>
    </x:row>
    <x:row r="107" ht="15" hidden="0" customHeight="1">
      <x:c r="A107" t="str">
        <x:v>EVA-0106</x:v>
      </x:c>
      <x:c r="B107" s="38" t="str">
        <x:v>14/05/2026</x:v>
      </x:c>
      <x:c r="C107" t="str">
        <x:v>FOU-0106</x:v>
      </x:c>
      <x:c r="D107" t="str">
        <x:v>Expert Distribution SAS</x:v>
      </x:c>
      <x:c r="E107" s="36" t="n">
        <x:v>4</x:v>
      </x:c>
      <x:c r="F107" s="36" t="n">
        <x:v>3</x:v>
      </x:c>
      <x:c r="G107" s="36" t="n">
        <x:v>4</x:v>
      </x:c>
      <x:c r="H107" s="36" t="n">
        <x:v>5</x:v>
      </x:c>
      <x:c r="I107" s="36" t="n">
        <x:v>5</x:v>
      </x:c>
      <x:c r="J107" s="36" t="n">
        <x:f>AVERAGE(E107:I107)</x:f>
        <x:v>4.2</x:v>
      </x:c>
      <x:c r="K107" t="str">
        <x:f>IF(J107&gt;=4.5,"Excellent",IF(J107&gt;=3.8,"Bon",IF(J107&gt;=3,"À surveiller","Critique")))</x:f>
        <x:v>Bon</x:v>
      </x:c>
      <x:c r="L107" t="str">
        <x:v>Délais variables</x:v>
      </x:c>
    </x:row>
    <x:row r="108" ht="15" hidden="0" customHeight="1">
      <x:c r="A108" t="str">
        <x:v>EVA-0107</x:v>
      </x:c>
      <x:c r="B108" s="38" t="str">
        <x:v>21/04/2026</x:v>
      </x:c>
      <x:c r="C108" t="str">
        <x:v>FOU-0107</x:v>
      </x:c>
      <x:c r="D108" t="str">
        <x:v>Plus Logistique SAS</x:v>
      </x:c>
      <x:c r="E108" s="36" t="n">
        <x:v>5</x:v>
      </x:c>
      <x:c r="F108" s="36" t="n">
        <x:v>4</x:v>
      </x:c>
      <x:c r="G108" s="36" t="n">
        <x:v>2</x:v>
      </x:c>
      <x:c r="H108" s="36" t="n">
        <x:v>2</x:v>
      </x:c>
      <x:c r="I108" s="36" t="n">
        <x:v>5</x:v>
      </x:c>
      <x:c r="J108" s="36" t="n">
        <x:f>AVERAGE(E108:I108)</x:f>
        <x:v>3.6</x:v>
      </x:c>
      <x:c r="K108" t="str">
        <x:f>IF(J108&gt;=4.5,"Excellent",IF(J108&gt;=3.8,"Bon",IF(J108&gt;=3,"À surveiller","Critique")))</x:f>
        <x:v>À surveiller</x:v>
      </x:c>
      <x:c r="L108" t="str">
        <x:v>À renégocier</x:v>
      </x:c>
    </x:row>
    <x:row r="109" ht="15" hidden="0" customHeight="1">
      <x:c r="A109" t="str">
        <x:v>EVA-0108</x:v>
      </x:c>
      <x:c r="B109" s="38" t="str">
        <x:v>01/04/2026</x:v>
      </x:c>
      <x:c r="C109" t="str">
        <x:v>FOU-0108</x:v>
      </x:c>
      <x:c r="D109" t="str">
        <x:v>France Market SARL</x:v>
      </x:c>
      <x:c r="E109" s="36" t="n">
        <x:v>4</x:v>
      </x:c>
      <x:c r="F109" s="36" t="n">
        <x:v>2</x:v>
      </x:c>
      <x:c r="G109" s="36" t="n">
        <x:v>3</x:v>
      </x:c>
      <x:c r="H109" s="36" t="n">
        <x:v>4</x:v>
      </x:c>
      <x:c r="I109" s="36" t="n">
        <x:v>2</x:v>
      </x:c>
      <x:c r="J109" s="36" t="n">
        <x:f>AVERAGE(E109:I109)</x:f>
        <x:v>3</x:v>
      </x:c>
      <x:c r="K109" t="str">
        <x:f>IF(J109&gt;=4.5,"Excellent",IF(J109&gt;=3.8,"Bon",IF(J109&gt;=3,"À surveiller","Critique")))</x:f>
        <x:v>À surveiller</x:v>
      </x:c>
      <x:c r="L109" t="str">
        <x:v>Partenaire fiable</x:v>
      </x:c>
    </x:row>
    <x:row r="110" ht="15" hidden="0" customHeight="1">
      <x:c r="A110" t="str">
        <x:v>EVA-0109</x:v>
      </x:c>
      <x:c r="B110" s="38" t="str">
        <x:v>12/03/2026</x:v>
      </x:c>
      <x:c r="C110" t="str">
        <x:v>FOU-0109</x:v>
      </x:c>
      <x:c r="D110" t="str">
        <x:v>Plus Distribution SA</x:v>
      </x:c>
      <x:c r="E110" s="36" t="n">
        <x:v>3</x:v>
      </x:c>
      <x:c r="F110" s="36" t="n">
        <x:v>2</x:v>
      </x:c>
      <x:c r="G110" s="36" t="n">
        <x:v>4</x:v>
      </x:c>
      <x:c r="H110" s="36" t="n">
        <x:v>3</x:v>
      </x:c>
      <x:c r="I110" s="36" t="n">
        <x:v>4</x:v>
      </x:c>
      <x:c r="J110" s="36" t="n">
        <x:f>AVERAGE(E110:I110)</x:f>
        <x:v>3.2</x:v>
      </x:c>
      <x:c r="K110" t="str">
        <x:f>IF(J110&gt;=4.5,"Excellent",IF(J110&gt;=3.8,"Bon",IF(J110&gt;=3,"À surveiller","Critique")))</x:f>
        <x:v>À surveiller</x:v>
      </x:c>
      <x:c r="L110" t="str">
        <x:v>À renégocier</x:v>
      </x:c>
    </x:row>
    <x:row r="111" ht="15" hidden="0" customHeight="1">
      <x:c r="A111" t="str">
        <x:v>EVA-0110</x:v>
      </x:c>
      <x:c r="B111" s="38" t="str">
        <x:v>14/05/2026</x:v>
      </x:c>
      <x:c r="C111" t="str">
        <x:v>FOU-0110</x:v>
      </x:c>
      <x:c r="D111" t="str">
        <x:v>Concept France SARL</x:v>
      </x:c>
      <x:c r="E111" s="36" t="n">
        <x:v>2</x:v>
      </x:c>
      <x:c r="F111" s="36" t="n">
        <x:v>4</x:v>
      </x:c>
      <x:c r="G111" s="36" t="n">
        <x:v>2</x:v>
      </x:c>
      <x:c r="H111" s="36" t="n">
        <x:v>5</x:v>
      </x:c>
      <x:c r="I111" s="36" t="n">
        <x:v>2</x:v>
      </x:c>
      <x:c r="J111" s="36" t="n">
        <x:f>AVERAGE(E111:I111)</x:f>
        <x:v>3</x:v>
      </x:c>
      <x:c r="K111" t="str">
        <x:f>IF(J111&gt;=4.5,"Excellent",IF(J111&gt;=3.8,"Bon",IF(J111&gt;=3,"À surveiller","Critique")))</x:f>
        <x:v>À surveiller</x:v>
      </x:c>
      <x:c r="L111" t="str">
        <x:v>Bon rapport qualité/prix</x:v>
      </x:c>
    </x:row>
    <x:row r="112" ht="15" hidden="0" customHeight="1">
      <x:c r="A112" t="str">
        <x:v>EVA-0111</x:v>
      </x:c>
      <x:c r="B112" s="38" t="str">
        <x:v>31/05/2026</x:v>
      </x:c>
      <x:c r="C112" t="str">
        <x:v>FOU-0111</x:v>
      </x:c>
      <x:c r="D112" t="str">
        <x:v>Distribution France SAS</x:v>
      </x:c>
      <x:c r="E112" s="36" t="n">
        <x:v>3</x:v>
      </x:c>
      <x:c r="F112" s="36" t="n">
        <x:v>2</x:v>
      </x:c>
      <x:c r="G112" s="36" t="n">
        <x:v>2</x:v>
      </x:c>
      <x:c r="H112" s="36" t="n">
        <x:v>3</x:v>
      </x:c>
      <x:c r="I112" s="36" t="n">
        <x:v>3</x:v>
      </x:c>
      <x:c r="J112" s="36" t="n">
        <x:f>AVERAGE(E112:I112)</x:f>
        <x:v>2.6</x:v>
      </x:c>
      <x:c r="K112" t="str">
        <x:f>IF(J112&gt;=4.5,"Excellent",IF(J112&gt;=3.8,"Bon",IF(J112&gt;=3,"À surveiller","Critique")))</x:f>
        <x:v>Critique</x:v>
      </x:c>
      <x:c r="L112" t="str">
        <x:v>À renégocier</x:v>
      </x:c>
    </x:row>
    <x:row r="113" ht="15" hidden="0" customHeight="1">
      <x:c r="A113" t="str">
        <x:v>EVA-0112</x:v>
      </x:c>
      <x:c r="B113" s="38" t="str">
        <x:v>05/05/2026</x:v>
      </x:c>
      <x:c r="C113" t="str">
        <x:v>FOU-0112</x:v>
      </x:c>
      <x:c r="D113" t="str">
        <x:v>Logistique Market SAS</x:v>
      </x:c>
      <x:c r="E113" s="36" t="n">
        <x:v>3</x:v>
      </x:c>
      <x:c r="F113" s="36" t="n">
        <x:v>3</x:v>
      </x:c>
      <x:c r="G113" s="36" t="n">
        <x:v>4</x:v>
      </x:c>
      <x:c r="H113" s="36" t="n">
        <x:v>5</x:v>
      </x:c>
      <x:c r="I113" s="36" t="n">
        <x:v>3</x:v>
      </x:c>
      <x:c r="J113" s="36" t="n">
        <x:f>AVERAGE(E113:I113)</x:f>
        <x:v>3.6</x:v>
      </x:c>
      <x:c r="K113" t="str">
        <x:f>IF(J113&gt;=4.5,"Excellent",IF(J113&gt;=3.8,"Bon",IF(J113&gt;=3,"À surveiller","Critique")))</x:f>
        <x:v>À surveiller</x:v>
      </x:c>
      <x:c r="L113" t="str">
        <x:v>Délais variables</x:v>
      </x:c>
    </x:row>
    <x:row r="114" ht="15" hidden="0" customHeight="1">
      <x:c r="A114" t="str">
        <x:v>EVA-0113</x:v>
      </x:c>
      <x:c r="B114" s="38" t="str">
        <x:v>13/05/2026</x:v>
      </x:c>
      <x:c r="C114" t="str">
        <x:v>FOU-0113</x:v>
      </x:c>
      <x:c r="D114" t="str">
        <x:v>Pro Services SAS</x:v>
      </x:c>
      <x:c r="E114" s="36" t="n">
        <x:v>5</x:v>
      </x:c>
      <x:c r="F114" s="36" t="n">
        <x:v>4</x:v>
      </x:c>
      <x:c r="G114" s="36" t="n">
        <x:v>3</x:v>
      </x:c>
      <x:c r="H114" s="36" t="n">
        <x:v>3</x:v>
      </x:c>
      <x:c r="I114" s="36" t="n">
        <x:v>2</x:v>
      </x:c>
      <x:c r="J114" s="36" t="n">
        <x:f>AVERAGE(E114:I114)</x:f>
        <x:v>3.4</x:v>
      </x:c>
      <x:c r="K114" t="str">
        <x:f>IF(J114&gt;=4.5,"Excellent",IF(J114&gt;=3.8,"Bon",IF(J114&gt;=3,"À surveiller","Critique")))</x:f>
        <x:v>À surveiller</x:v>
      </x:c>
      <x:c r="L114" t="str">
        <x:v>Délais variables</x:v>
      </x:c>
    </x:row>
    <x:row r="115" ht="15" hidden="0" customHeight="1">
      <x:c r="A115" t="str">
        <x:v>EVA-0114</x:v>
      </x:c>
      <x:c r="B115" s="38" t="str">
        <x:v>15/02/2026</x:v>
      </x:c>
      <x:c r="C115" t="str">
        <x:v>FOU-0114</x:v>
      </x:c>
      <x:c r="D115" t="str">
        <x:v>France Concept SA</x:v>
      </x:c>
      <x:c r="E115" s="36" t="n">
        <x:v>2</x:v>
      </x:c>
      <x:c r="F115" s="36" t="n">
        <x:v>5</x:v>
      </x:c>
      <x:c r="G115" s="36" t="n">
        <x:v>2</x:v>
      </x:c>
      <x:c r="H115" s="36" t="n">
        <x:v>5</x:v>
      </x:c>
      <x:c r="I115" s="36" t="n">
        <x:v>3</x:v>
      </x:c>
      <x:c r="J115" s="36" t="n">
        <x:f>AVERAGE(E115:I115)</x:f>
        <x:v>3.4</x:v>
      </x:c>
      <x:c r="K115" t="str">
        <x:f>IF(J115&gt;=4.5,"Excellent",IF(J115&gt;=3.8,"Bon",IF(J115&gt;=3,"À surveiller","Critique")))</x:f>
        <x:v>À surveiller</x:v>
      </x:c>
      <x:c r="L115" t="str">
        <x:v>Partenaire fiable</x:v>
      </x:c>
    </x:row>
    <x:row r="116" ht="15" hidden="0" customHeight="1">
      <x:c r="A116" t="str">
        <x:v>EVA-0115</x:v>
      </x:c>
      <x:c r="B116" s="38" t="str">
        <x:v>04/05/2026</x:v>
      </x:c>
      <x:c r="C116" t="str">
        <x:v>FOU-0115</x:v>
      </x:c>
      <x:c r="D116" t="str">
        <x:v>Services Technic SAS</x:v>
      </x:c>
      <x:c r="E116" s="36" t="n">
        <x:v>5</x:v>
      </x:c>
      <x:c r="F116" s="36" t="n">
        <x:v>4</x:v>
      </x:c>
      <x:c r="G116" s="36" t="n">
        <x:v>5</x:v>
      </x:c>
      <x:c r="H116" s="36" t="n">
        <x:v>3</x:v>
      </x:c>
      <x:c r="I116" s="36" t="n">
        <x:v>4</x:v>
      </x:c>
      <x:c r="J116" s="36" t="n">
        <x:f>AVERAGE(E116:I116)</x:f>
        <x:v>4.2</x:v>
      </x:c>
      <x:c r="K116" t="str">
        <x:f>IF(J116&gt;=4.5,"Excellent",IF(J116&gt;=3.8,"Bon",IF(J116&gt;=3,"À surveiller","Critique")))</x:f>
        <x:v>Bon</x:v>
      </x:c>
      <x:c r="L116" t="str">
        <x:v>Suivi recommandé</x:v>
      </x:c>
    </x:row>
    <x:row r="117" ht="15" hidden="0" customHeight="1">
      <x:c r="A117" t="str">
        <x:v>EVA-0116</x:v>
      </x:c>
      <x:c r="B117" s="38" t="str">
        <x:v>06/05/2026</x:v>
      </x:c>
      <x:c r="C117" t="str">
        <x:v>FOU-0116</x:v>
      </x:c>
      <x:c r="D117" t="str">
        <x:v>Global Plus Groupe</x:v>
      </x:c>
      <x:c r="E117" s="36" t="n">
        <x:v>3</x:v>
      </x:c>
      <x:c r="F117" s="36" t="n">
        <x:v>4</x:v>
      </x:c>
      <x:c r="G117" s="36" t="n">
        <x:v>3</x:v>
      </x:c>
      <x:c r="H117" s="36" t="n">
        <x:v>4</x:v>
      </x:c>
      <x:c r="I117" s="36" t="n">
        <x:v>5</x:v>
      </x:c>
      <x:c r="J117" s="36" t="n">
        <x:f>AVERAGE(E117:I117)</x:f>
        <x:v>3.8</x:v>
      </x:c>
      <x:c r="K117" t="str">
        <x:f>IF(J117&gt;=4.5,"Excellent",IF(J117&gt;=3.8,"Bon",IF(J117&gt;=3,"À surveiller","Critique")))</x:f>
        <x:v>Bon</x:v>
      </x:c>
      <x:c r="L117" t="str">
        <x:v>À renégocier</x:v>
      </x:c>
    </x:row>
    <x:row r="118" ht="15" hidden="0" customHeight="1">
      <x:c r="A118" t="str">
        <x:v>EVA-0117</x:v>
      </x:c>
      <x:c r="B118" s="38" t="str">
        <x:v>29/01/2026</x:v>
      </x:c>
      <x:c r="C118" t="str">
        <x:v>FOU-0117</x:v>
      </x:c>
      <x:c r="D118" t="str">
        <x:v>France Solutions Groupe</x:v>
      </x:c>
      <x:c r="E118" s="36" t="n">
        <x:v>4</x:v>
      </x:c>
      <x:c r="F118" s="36" t="n">
        <x:v>5</x:v>
      </x:c>
      <x:c r="G118" s="36" t="n">
        <x:v>4</x:v>
      </x:c>
      <x:c r="H118" s="36" t="n">
        <x:v>2</x:v>
      </x:c>
      <x:c r="I118" s="36" t="n">
        <x:v>3</x:v>
      </x:c>
      <x:c r="J118" s="36" t="n">
        <x:f>AVERAGE(E118:I118)</x:f>
        <x:v>3.6</x:v>
      </x:c>
      <x:c r="K118" t="str">
        <x:f>IF(J118&gt;=4.5,"Excellent",IF(J118&gt;=3.8,"Bon",IF(J118&gt;=3,"À surveiller","Critique")))</x:f>
        <x:v>À surveiller</x:v>
      </x:c>
      <x:c r="L118" t="str">
        <x:v>Bon rapport qualité/prix</x:v>
      </x:c>
    </x:row>
    <x:row r="119" ht="15" hidden="0" customHeight="1">
      <x:c r="A119" t="str">
        <x:v>EVA-0118</x:v>
      </x:c>
      <x:c r="B119" s="38" t="str">
        <x:v>30/01/2026</x:v>
      </x:c>
      <x:c r="C119" t="str">
        <x:v>FOU-0118</x:v>
      </x:c>
      <x:c r="D119" t="str">
        <x:v>Direct Office SAS</x:v>
      </x:c>
      <x:c r="E119" s="36" t="n">
        <x:v>5</x:v>
      </x:c>
      <x:c r="F119" s="36" t="n">
        <x:v>5</x:v>
      </x:c>
      <x:c r="G119" s="36" t="n">
        <x:v>4</x:v>
      </x:c>
      <x:c r="H119" s="36" t="n">
        <x:v>3</x:v>
      </x:c>
      <x:c r="I119" s="36" t="n">
        <x:v>5</x:v>
      </x:c>
      <x:c r="J119" s="36" t="n">
        <x:f>AVERAGE(E119:I119)</x:f>
        <x:v>4.4</x:v>
      </x:c>
      <x:c r="K119" t="str">
        <x:f>IF(J119&gt;=4.5,"Excellent",IF(J119&gt;=3.8,"Bon",IF(J119&gt;=3,"À surveiller","Critique")))</x:f>
        <x:v>Bon</x:v>
      </x:c>
      <x:c r="L119" t="str">
        <x:v>Délais variables</x:v>
      </x:c>
    </x:row>
    <x:row r="120" ht="15" hidden="0" customHeight="1">
      <x:c r="A120" t="str">
        <x:v>EVA-0119</x:v>
      </x:c>
      <x:c r="B120" s="38" t="str">
        <x:v>02/02/2026</x:v>
      </x:c>
      <x:c r="C120" t="str">
        <x:v>FOU-0119</x:v>
      </x:c>
      <x:c r="D120" t="str">
        <x:v>Office Office SA</x:v>
      </x:c>
      <x:c r="E120" s="36" t="n">
        <x:v>5</x:v>
      </x:c>
      <x:c r="F120" s="36" t="n">
        <x:v>4</x:v>
      </x:c>
      <x:c r="G120" s="36" t="n">
        <x:v>2</x:v>
      </x:c>
      <x:c r="H120" s="36" t="n">
        <x:v>4</x:v>
      </x:c>
      <x:c r="I120" s="36" t="n">
        <x:v>5</x:v>
      </x:c>
      <x:c r="J120" s="36" t="n">
        <x:f>AVERAGE(E120:I120)</x:f>
        <x:v>4</x:v>
      </x:c>
      <x:c r="K120" t="str">
        <x:f>IF(J120&gt;=4.5,"Excellent",IF(J120&gt;=3.8,"Bon",IF(J120&gt;=3,"À surveiller","Critique")))</x:f>
        <x:v>Bon</x:v>
      </x:c>
      <x:c r="L120" t="str">
        <x:v>À renégocier</x:v>
      </x:c>
    </x:row>
    <x:row r="121" ht="15" hidden="0" customHeight="1">
      <x:c r="A121" t="str">
        <x:v>EVA-0120</x:v>
      </x:c>
      <x:c r="B121" s="38" t="str">
        <x:v>10/03/2026</x:v>
      </x:c>
      <x:c r="C121" t="str">
        <x:v>FOU-0120</x:v>
      </x:c>
      <x:c r="D121" t="str">
        <x:v>Global Industries Groupe</x:v>
      </x:c>
      <x:c r="E121" s="36" t="n">
        <x:v>5</x:v>
      </x:c>
      <x:c r="F121" s="36" t="n">
        <x:v>5</x:v>
      </x:c>
      <x:c r="G121" s="36" t="n">
        <x:v>3</x:v>
      </x:c>
      <x:c r="H121" s="36" t="n">
        <x:v>2</x:v>
      </x:c>
      <x:c r="I121" s="36" t="n">
        <x:v>4</x:v>
      </x:c>
      <x:c r="J121" s="36" t="n">
        <x:f>AVERAGE(E121:I121)</x:f>
        <x:v>3.8</x:v>
      </x:c>
      <x:c r="K121" t="str">
        <x:f>IF(J121&gt;=4.5,"Excellent",IF(J121&gt;=3.8,"Bon",IF(J121&gt;=3,"À surveiller","Critique")))</x:f>
        <x:v>Bon</x:v>
      </x:c>
      <x:c r="L121" t="str">
        <x:v>Suivi recommandé</x:v>
      </x:c>
    </x:row>
    <x:row r="122" ht="15" hidden="0" customHeight="1">
      <x:c r="A122" t="str">
        <x:v>EVA-0121</x:v>
      </x:c>
      <x:c r="B122" s="38" t="str">
        <x:v>23/03/2026</x:v>
      </x:c>
      <x:c r="C122" t="str">
        <x:v>FOU-0121</x:v>
      </x:c>
      <x:c r="D122" t="str">
        <x:v>Technic Technic SA</x:v>
      </x:c>
      <x:c r="E122" s="36" t="n">
        <x:v>3</x:v>
      </x:c>
      <x:c r="F122" s="36" t="n">
        <x:v>5</x:v>
      </x:c>
      <x:c r="G122" s="36" t="n">
        <x:v>2</x:v>
      </x:c>
      <x:c r="H122" s="36" t="n">
        <x:v>4</x:v>
      </x:c>
      <x:c r="I122" s="36" t="n">
        <x:v>4</x:v>
      </x:c>
      <x:c r="J122" s="36" t="n">
        <x:f>AVERAGE(E122:I122)</x:f>
        <x:v>3.6</x:v>
      </x:c>
      <x:c r="K122" t="str">
        <x:f>IF(J122&gt;=4.5,"Excellent",IF(J122&gt;=3.8,"Bon",IF(J122&gt;=3,"À surveiller","Critique")))</x:f>
        <x:v>À surveiller</x:v>
      </x:c>
      <x:c r="L122" t="str">
        <x:v>À renégocier</x:v>
      </x:c>
    </x:row>
    <x:row r="123" ht="15" hidden="0" customHeight="1">
      <x:c r="A123" t="str">
        <x:v>EVA-0122</x:v>
      </x:c>
      <x:c r="B123" s="38" t="str">
        <x:v>14/01/2026</x:v>
      </x:c>
      <x:c r="C123" t="str">
        <x:v>FOU-0122</x:v>
      </x:c>
      <x:c r="D123" t="str">
        <x:v>Plus Concept SAS</x:v>
      </x:c>
      <x:c r="E123" s="36" t="n">
        <x:v>5</x:v>
      </x:c>
      <x:c r="F123" s="36" t="n">
        <x:v>5</x:v>
      </x:c>
      <x:c r="G123" s="36" t="n">
        <x:v>5</x:v>
      </x:c>
      <x:c r="H123" s="36" t="n">
        <x:v>5</x:v>
      </x:c>
      <x:c r="I123" s="36" t="n">
        <x:v>4</x:v>
      </x:c>
      <x:c r="J123" s="36" t="n">
        <x:f>AVERAGE(E123:I123)</x:f>
        <x:v>4.8</x:v>
      </x:c>
      <x:c r="K123" t="str">
        <x:f>IF(J123&gt;=4.5,"Excellent",IF(J123&gt;=3.8,"Bon",IF(J123&gt;=3,"À surveiller","Critique")))</x:f>
        <x:v>Excellent</x:v>
      </x:c>
      <x:c r="L123" t="str">
        <x:v>Bon rapport qualité/prix</x:v>
      </x:c>
    </x:row>
    <x:row r="124" ht="15" hidden="0" customHeight="1">
      <x:c r="A124" t="str">
        <x:v>EVA-0123</x:v>
      </x:c>
      <x:c r="B124" s="38" t="str">
        <x:v>25/04/2026</x:v>
      </x:c>
      <x:c r="C124" t="str">
        <x:v>FOU-0123</x:v>
      </x:c>
      <x:c r="D124" t="str">
        <x:v>Industries Office SA</x:v>
      </x:c>
      <x:c r="E124" s="36" t="n">
        <x:v>5</x:v>
      </x:c>
      <x:c r="F124" s="36" t="n">
        <x:v>3</x:v>
      </x:c>
      <x:c r="G124" s="36" t="n">
        <x:v>4</x:v>
      </x:c>
      <x:c r="H124" s="36" t="n">
        <x:v>2</x:v>
      </x:c>
      <x:c r="I124" s="36" t="n">
        <x:v>4</x:v>
      </x:c>
      <x:c r="J124" s="36" t="n">
        <x:f>AVERAGE(E124:I124)</x:f>
        <x:v>3.6</x:v>
      </x:c>
      <x:c r="K124" t="str">
        <x:f>IF(J124&gt;=4.5,"Excellent",IF(J124&gt;=3.8,"Bon",IF(J124&gt;=3,"À surveiller","Critique")))</x:f>
        <x:v>À surveiller</x:v>
      </x:c>
      <x:c r="L124" t="str">
        <x:v>À renégocier</x:v>
      </x:c>
    </x:row>
    <x:row r="125" ht="15" hidden="0" customHeight="1">
      <x:c r="A125" t="str">
        <x:v>EVA-0124</x:v>
      </x:c>
      <x:c r="B125" s="38" t="str">
        <x:v>03/02/2026</x:v>
      </x:c>
      <x:c r="C125" t="str">
        <x:v>FOU-0124</x:v>
      </x:c>
      <x:c r="D125" t="str">
        <x:v>Technic Concept SARL</x:v>
      </x:c>
      <x:c r="E125" s="36" t="n">
        <x:v>3</x:v>
      </x:c>
      <x:c r="F125" s="36" t="n">
        <x:v>3</x:v>
      </x:c>
      <x:c r="G125" s="36" t="n">
        <x:v>3</x:v>
      </x:c>
      <x:c r="H125" s="36" t="n">
        <x:v>2</x:v>
      </x:c>
      <x:c r="I125" s="36" t="n">
        <x:v>4</x:v>
      </x:c>
      <x:c r="J125" s="36" t="n">
        <x:f>AVERAGE(E125:I125)</x:f>
        <x:v>3</x:v>
      </x:c>
      <x:c r="K125" t="str">
        <x:f>IF(J125&gt;=4.5,"Excellent",IF(J125&gt;=3.8,"Bon",IF(J125&gt;=3,"À surveiller","Critique")))</x:f>
        <x:v>À surveiller</x:v>
      </x:c>
      <x:c r="L125" t="str">
        <x:v>Suivi recommandé</x:v>
      </x:c>
    </x:row>
    <x:row r="126" ht="15" hidden="0" customHeight="1">
      <x:c r="A126" t="str">
        <x:v>EVA-0125</x:v>
      </x:c>
      <x:c r="B126" s="38" t="str">
        <x:v>01/04/2026</x:v>
      </x:c>
      <x:c r="C126" t="str">
        <x:v>FOU-0125</x:v>
      </x:c>
      <x:c r="D126" t="str">
        <x:v>Pro Pro Groupe</x:v>
      </x:c>
      <x:c r="E126" s="36" t="n">
        <x:v>2</x:v>
      </x:c>
      <x:c r="F126" s="36" t="n">
        <x:v>2</x:v>
      </x:c>
      <x:c r="G126" s="36" t="n">
        <x:v>5</x:v>
      </x:c>
      <x:c r="H126" s="36" t="n">
        <x:v>2</x:v>
      </x:c>
      <x:c r="I126" s="36" t="n">
        <x:v>4</x:v>
      </x:c>
      <x:c r="J126" s="36" t="n">
        <x:f>AVERAGE(E126:I126)</x:f>
        <x:v>3</x:v>
      </x:c>
      <x:c r="K126" t="str">
        <x:f>IF(J126&gt;=4.5,"Excellent",IF(J126&gt;=3.8,"Bon",IF(J126&gt;=3,"À surveiller","Critique")))</x:f>
        <x:v>À surveiller</x:v>
      </x:c>
      <x:c r="L126" t="str">
        <x:v>Suivi recommandé</x:v>
      </x:c>
    </x:row>
    <x:row r="127" ht="15" hidden="0" customHeight="1">
      <x:c r="A127" t="str">
        <x:v>EVA-0126</x:v>
      </x:c>
      <x:c r="B127" s="38" t="str">
        <x:v>10/02/2026</x:v>
      </x:c>
      <x:c r="C127" t="str">
        <x:v>FOU-0126</x:v>
      </x:c>
      <x:c r="D127" t="str">
        <x:v>Market France SARL</x:v>
      </x:c>
      <x:c r="E127" s="36" t="n">
        <x:v>2</x:v>
      </x:c>
      <x:c r="F127" s="36" t="n">
        <x:v>2</x:v>
      </x:c>
      <x:c r="G127" s="36" t="n">
        <x:v>3</x:v>
      </x:c>
      <x:c r="H127" s="36" t="n">
        <x:v>4</x:v>
      </x:c>
      <x:c r="I127" s="36" t="n">
        <x:v>3</x:v>
      </x:c>
      <x:c r="J127" s="36" t="n">
        <x:f>AVERAGE(E127:I127)</x:f>
        <x:v>2.8</x:v>
      </x:c>
      <x:c r="K127" t="str">
        <x:f>IF(J127&gt;=4.5,"Excellent",IF(J127&gt;=3.8,"Bon",IF(J127&gt;=3,"À surveiller","Critique")))</x:f>
        <x:v>Critique</x:v>
      </x:c>
      <x:c r="L127" t="str">
        <x:v>Suivi recommandé</x:v>
      </x:c>
    </x:row>
    <x:row r="128" ht="15" hidden="0" customHeight="1">
      <x:c r="A128" t="str">
        <x:v>EVA-0127</x:v>
      </x:c>
      <x:c r="B128" s="38" t="str">
        <x:v>26/03/2026</x:v>
      </x:c>
      <x:c r="C128" t="str">
        <x:v>FOU-0127</x:v>
      </x:c>
      <x:c r="D128" t="str">
        <x:v>Services Solutions SARL</x:v>
      </x:c>
      <x:c r="E128" s="36" t="n">
        <x:v>5</x:v>
      </x:c>
      <x:c r="F128" s="36" t="n">
        <x:v>3</x:v>
      </x:c>
      <x:c r="G128" s="36" t="n">
        <x:v>4</x:v>
      </x:c>
      <x:c r="H128" s="36" t="n">
        <x:v>3</x:v>
      </x:c>
      <x:c r="I128" s="36" t="n">
        <x:v>4</x:v>
      </x:c>
      <x:c r="J128" s="36" t="n">
        <x:f>AVERAGE(E128:I128)</x:f>
        <x:v>3.8</x:v>
      </x:c>
      <x:c r="K128" t="str">
        <x:f>IF(J128&gt;=4.5,"Excellent",IF(J128&gt;=3.8,"Bon",IF(J128&gt;=3,"À surveiller","Critique")))</x:f>
        <x:v>Bon</x:v>
      </x:c>
      <x:c r="L128" t="str">
        <x:v>À renégocier</x:v>
      </x:c>
    </x:row>
    <x:row r="129" ht="15" hidden="0" customHeight="1">
      <x:c r="A129" t="str">
        <x:v>EVA-0128</x:v>
      </x:c>
      <x:c r="B129" s="38" t="str">
        <x:v>15/05/2026</x:v>
      </x:c>
      <x:c r="C129" t="str">
        <x:v>FOU-0128</x:v>
      </x:c>
      <x:c r="D129" t="str">
        <x:v>Global Distribution SA</x:v>
      </x:c>
      <x:c r="E129" s="36" t="n">
        <x:v>3</x:v>
      </x:c>
      <x:c r="F129" s="36" t="n">
        <x:v>3</x:v>
      </x:c>
      <x:c r="G129" s="36" t="n">
        <x:v>2</x:v>
      </x:c>
      <x:c r="H129" s="36" t="n">
        <x:v>2</x:v>
      </x:c>
      <x:c r="I129" s="36" t="n">
        <x:v>2</x:v>
      </x:c>
      <x:c r="J129" s="36" t="n">
        <x:f>AVERAGE(E129:I129)</x:f>
        <x:v>2.4</x:v>
      </x:c>
      <x:c r="K129" t="str">
        <x:f>IF(J129&gt;=4.5,"Excellent",IF(J129&gt;=3.8,"Bon",IF(J129&gt;=3,"À surveiller","Critique")))</x:f>
        <x:v>Critique</x:v>
      </x:c>
      <x:c r="L129" t="str">
        <x:v>Partenaire fiable</x:v>
      </x:c>
    </x:row>
    <x:row r="130" ht="15" hidden="0" customHeight="1">
      <x:c r="A130" t="str">
        <x:v>EVA-0129</x:v>
      </x:c>
      <x:c r="B130" s="38" t="str">
        <x:v>19/03/2026</x:v>
      </x:c>
      <x:c r="C130" t="str">
        <x:v>FOU-0129</x:v>
      </x:c>
      <x:c r="D130" t="str">
        <x:v>Expert Services SA</x:v>
      </x:c>
      <x:c r="E130" s="36" t="n">
        <x:v>5</x:v>
      </x:c>
      <x:c r="F130" s="36" t="n">
        <x:v>5</x:v>
      </x:c>
      <x:c r="G130" s="36" t="n">
        <x:v>2</x:v>
      </x:c>
      <x:c r="H130" s="36" t="n">
        <x:v>3</x:v>
      </x:c>
      <x:c r="I130" s="36" t="n">
        <x:v>4</x:v>
      </x:c>
      <x:c r="J130" s="36" t="n">
        <x:f>AVERAGE(E130:I130)</x:f>
        <x:v>3.8</x:v>
      </x:c>
      <x:c r="K130" t="str">
        <x:f>IF(J130&gt;=4.5,"Excellent",IF(J130&gt;=3.8,"Bon",IF(J130&gt;=3,"À surveiller","Critique")))</x:f>
        <x:v>Bon</x:v>
      </x:c>
      <x:c r="L130" t="str">
        <x:v>Partenaire fiable</x:v>
      </x:c>
    </x:row>
    <x:row r="131" ht="15" hidden="0" customHeight="1">
      <x:c r="A131" t="str">
        <x:v>EVA-0130</x:v>
      </x:c>
      <x:c r="B131" s="38" t="str">
        <x:v>07/04/2026</x:v>
      </x:c>
      <x:c r="C131" t="str">
        <x:v>FOU-0130</x:v>
      </x:c>
      <x:c r="D131" t="str">
        <x:v>Industries Distribution SA</x:v>
      </x:c>
      <x:c r="E131" s="36" t="n">
        <x:v>3</x:v>
      </x:c>
      <x:c r="F131" s="36" t="n">
        <x:v>3</x:v>
      </x:c>
      <x:c r="G131" s="36" t="n">
        <x:v>2</x:v>
      </x:c>
      <x:c r="H131" s="36" t="n">
        <x:v>4</x:v>
      </x:c>
      <x:c r="I131" s="36" t="n">
        <x:v>2</x:v>
      </x:c>
      <x:c r="J131" s="36" t="n">
        <x:f>AVERAGE(E131:I131)</x:f>
        <x:v>2.8</x:v>
      </x:c>
      <x:c r="K131" t="str">
        <x:f>IF(J131&gt;=4.5,"Excellent",IF(J131&gt;=3.8,"Bon",IF(J131&gt;=3,"À surveiller","Critique")))</x:f>
        <x:v>Critique</x:v>
      </x:c>
      <x:c r="L131" t="str">
        <x:v>À renégocier</x:v>
      </x:c>
    </x:row>
    <x:row r="132" ht="15" hidden="0" customHeight="1">
      <x:c r="A132" t="str">
        <x:v>EVA-0131</x:v>
      </x:c>
      <x:c r="B132" s="38" t="str">
        <x:v>10/05/2026</x:v>
      </x:c>
      <x:c r="C132" t="str">
        <x:v>FOU-0131</x:v>
      </x:c>
      <x:c r="D132" t="str">
        <x:v>Pro Solutions SA</x:v>
      </x:c>
      <x:c r="E132" s="36" t="n">
        <x:v>3</x:v>
      </x:c>
      <x:c r="F132" s="36" t="n">
        <x:v>4</x:v>
      </x:c>
      <x:c r="G132" s="36" t="n">
        <x:v>2</x:v>
      </x:c>
      <x:c r="H132" s="36" t="n">
        <x:v>2</x:v>
      </x:c>
      <x:c r="I132" s="36" t="n">
        <x:v>2</x:v>
      </x:c>
      <x:c r="J132" s="36" t="n">
        <x:f>AVERAGE(E132:I132)</x:f>
        <x:v>2.6</x:v>
      </x:c>
      <x:c r="K132" t="str">
        <x:f>IF(J132&gt;=4.5,"Excellent",IF(J132&gt;=3.8,"Bon",IF(J132&gt;=3,"À surveiller","Critique")))</x:f>
        <x:v>Critique</x:v>
      </x:c>
      <x:c r="L132" t="str">
        <x:v>À renégocier</x:v>
      </x:c>
    </x:row>
    <x:row r="133" ht="15" hidden="0" customHeight="1">
      <x:c r="A133" t="str">
        <x:v>EVA-0132</x:v>
      </x:c>
      <x:c r="B133" s="38" t="str">
        <x:v>19/02/2026</x:v>
      </x:c>
      <x:c r="C133" t="str">
        <x:v>FOU-0132</x:v>
      </x:c>
      <x:c r="D133" t="str">
        <x:v>Expert Services SAS</x:v>
      </x:c>
      <x:c r="E133" s="36" t="n">
        <x:v>2</x:v>
      </x:c>
      <x:c r="F133" s="36" t="n">
        <x:v>2</x:v>
      </x:c>
      <x:c r="G133" s="36" t="n">
        <x:v>3</x:v>
      </x:c>
      <x:c r="H133" s="36" t="n">
        <x:v>2</x:v>
      </x:c>
      <x:c r="I133" s="36" t="n">
        <x:v>5</x:v>
      </x:c>
      <x:c r="J133" s="36" t="n">
        <x:f>AVERAGE(E133:I133)</x:f>
        <x:v>2.8</x:v>
      </x:c>
      <x:c r="K133" t="str">
        <x:f>IF(J133&gt;=4.5,"Excellent",IF(J133&gt;=3.8,"Bon",IF(J133&gt;=3,"À surveiller","Critique")))</x:f>
        <x:v>Critique</x:v>
      </x:c>
      <x:c r="L133" t="str">
        <x:v>Suivi recommandé</x:v>
      </x:c>
    </x:row>
    <x:row r="134" ht="15" hidden="0" customHeight="1">
      <x:c r="A134" t="str">
        <x:v>EVA-0133</x:v>
      </x:c>
      <x:c r="B134" s="38" t="str">
        <x:v>12/03/2026</x:v>
      </x:c>
      <x:c r="C134" t="str">
        <x:v>FOU-0133</x:v>
      </x:c>
      <x:c r="D134" t="str">
        <x:v>Distribution Logistique SARL</x:v>
      </x:c>
      <x:c r="E134" s="36" t="n">
        <x:v>4</x:v>
      </x:c>
      <x:c r="F134" s="36" t="n">
        <x:v>4</x:v>
      </x:c>
      <x:c r="G134" s="36" t="n">
        <x:v>5</x:v>
      </x:c>
      <x:c r="H134" s="36" t="n">
        <x:v>2</x:v>
      </x:c>
      <x:c r="I134" s="36" t="n">
        <x:v>4</x:v>
      </x:c>
      <x:c r="J134" s="36" t="n">
        <x:f>AVERAGE(E134:I134)</x:f>
        <x:v>3.8</x:v>
      </x:c>
      <x:c r="K134" t="str">
        <x:f>IF(J134&gt;=4.5,"Excellent",IF(J134&gt;=3.8,"Bon",IF(J134&gt;=3,"À surveiller","Critique")))</x:f>
        <x:v>Bon</x:v>
      </x:c>
      <x:c r="L134" t="str">
        <x:v>À renégocier</x:v>
      </x:c>
    </x:row>
    <x:row r="135" ht="15" hidden="0" customHeight="1">
      <x:c r="A135" t="str">
        <x:v>EVA-0134</x:v>
      </x:c>
      <x:c r="B135" s="38" t="str">
        <x:v>16/03/2026</x:v>
      </x:c>
      <x:c r="C135" t="str">
        <x:v>FOU-0134</x:v>
      </x:c>
      <x:c r="D135" t="str">
        <x:v>Distribution Industries SARL</x:v>
      </x:c>
      <x:c r="E135" s="36" t="n">
        <x:v>3</x:v>
      </x:c>
      <x:c r="F135" s="36" t="n">
        <x:v>2</x:v>
      </x:c>
      <x:c r="G135" s="36" t="n">
        <x:v>4</x:v>
      </x:c>
      <x:c r="H135" s="36" t="n">
        <x:v>5</x:v>
      </x:c>
      <x:c r="I135" s="36" t="n">
        <x:v>5</x:v>
      </x:c>
      <x:c r="J135" s="36" t="n">
        <x:f>AVERAGE(E135:I135)</x:f>
        <x:v>3.8</x:v>
      </x:c>
      <x:c r="K135" t="str">
        <x:f>IF(J135&gt;=4.5,"Excellent",IF(J135&gt;=3.8,"Bon",IF(J135&gt;=3,"À surveiller","Critique")))</x:f>
        <x:v>Bon</x:v>
      </x:c>
      <x:c r="L135" t="str">
        <x:v>À renégocier</x:v>
      </x:c>
    </x:row>
    <x:row r="136" ht="15" hidden="0" customHeight="1">
      <x:c r="A136" t="str">
        <x:v>EVA-0135</x:v>
      </x:c>
      <x:c r="B136" s="38" t="str">
        <x:v>14/03/2026</x:v>
      </x:c>
      <x:c r="C136" t="str">
        <x:v>FOU-0135</x:v>
      </x:c>
      <x:c r="D136" t="str">
        <x:v>Office Plus SA</x:v>
      </x:c>
      <x:c r="E136" s="36" t="n">
        <x:v>2</x:v>
      </x:c>
      <x:c r="F136" s="36" t="n">
        <x:v>3</x:v>
      </x:c>
      <x:c r="G136" s="36" t="n">
        <x:v>5</x:v>
      </x:c>
      <x:c r="H136" s="36" t="n">
        <x:v>4</x:v>
      </x:c>
      <x:c r="I136" s="36" t="n">
        <x:v>5</x:v>
      </x:c>
      <x:c r="J136" s="36" t="n">
        <x:f>AVERAGE(E136:I136)</x:f>
        <x:v>3.8</x:v>
      </x:c>
      <x:c r="K136" t="str">
        <x:f>IF(J136&gt;=4.5,"Excellent",IF(J136&gt;=3.8,"Bon",IF(J136&gt;=3,"À surveiller","Critique")))</x:f>
        <x:v>Bon</x:v>
      </x:c>
      <x:c r="L136" t="str">
        <x:v>Suivi recommandé</x:v>
      </x:c>
    </x:row>
    <x:row r="137" ht="15" hidden="0" customHeight="1">
      <x:c r="A137" t="str">
        <x:v>EVA-0136</x:v>
      </x:c>
      <x:c r="B137" s="38" t="str">
        <x:v>06/04/2026</x:v>
      </x:c>
      <x:c r="C137" t="str">
        <x:v>FOU-0136</x:v>
      </x:c>
      <x:c r="D137" t="str">
        <x:v>Distribution Distribution Groupe</x:v>
      </x:c>
      <x:c r="E137" s="36" t="n">
        <x:v>3</x:v>
      </x:c>
      <x:c r="F137" s="36" t="n">
        <x:v>5</x:v>
      </x:c>
      <x:c r="G137" s="36" t="n">
        <x:v>2</x:v>
      </x:c>
      <x:c r="H137" s="36" t="n">
        <x:v>5</x:v>
      </x:c>
      <x:c r="I137" s="36" t="n">
        <x:v>5</x:v>
      </x:c>
      <x:c r="J137" s="36" t="n">
        <x:f>AVERAGE(E137:I137)</x:f>
        <x:v>4</x:v>
      </x:c>
      <x:c r="K137" t="str">
        <x:f>IF(J137&gt;=4.5,"Excellent",IF(J137&gt;=3.8,"Bon",IF(J137&gt;=3,"À surveiller","Critique")))</x:f>
        <x:v>Bon</x:v>
      </x:c>
      <x:c r="L137" t="str">
        <x:v>Suivi recommandé</x:v>
      </x:c>
    </x:row>
    <x:row r="138" ht="15" hidden="0" customHeight="1">
      <x:c r="A138" t="str">
        <x:v>EVA-0137</x:v>
      </x:c>
      <x:c r="B138" s="38" t="str">
        <x:v>01/03/2026</x:v>
      </x:c>
      <x:c r="C138" t="str">
        <x:v>FOU-0137</x:v>
      </x:c>
      <x:c r="D138" t="str">
        <x:v>Market Office SA</x:v>
      </x:c>
      <x:c r="E138" s="36" t="n">
        <x:v>2</x:v>
      </x:c>
      <x:c r="F138" s="36" t="n">
        <x:v>5</x:v>
      </x:c>
      <x:c r="G138" s="36" t="n">
        <x:v>3</x:v>
      </x:c>
      <x:c r="H138" s="36" t="n">
        <x:v>2</x:v>
      </x:c>
      <x:c r="I138" s="36" t="n">
        <x:v>5</x:v>
      </x:c>
      <x:c r="J138" s="36" t="n">
        <x:f>AVERAGE(E138:I138)</x:f>
        <x:v>3.4</x:v>
      </x:c>
      <x:c r="K138" t="str">
        <x:f>IF(J138&gt;=4.5,"Excellent",IF(J138&gt;=3.8,"Bon",IF(J138&gt;=3,"À surveiller","Critique")))</x:f>
        <x:v>À surveiller</x:v>
      </x:c>
      <x:c r="L138" t="str">
        <x:v>À renégocier</x:v>
      </x:c>
    </x:row>
    <x:row r="139" ht="15" hidden="0" customHeight="1">
      <x:c r="A139" t="str">
        <x:v>EVA-0138</x:v>
      </x:c>
      <x:c r="B139" s="38" t="str">
        <x:v>06/02/2026</x:v>
      </x:c>
      <x:c r="C139" t="str">
        <x:v>FOU-0138</x:v>
      </x:c>
      <x:c r="D139" t="str">
        <x:v>Distribution Concept Groupe</x:v>
      </x:c>
      <x:c r="E139" s="36" t="n">
        <x:v>4</x:v>
      </x:c>
      <x:c r="F139" s="36" t="n">
        <x:v>5</x:v>
      </x:c>
      <x:c r="G139" s="36" t="n">
        <x:v>2</x:v>
      </x:c>
      <x:c r="H139" s="36" t="n">
        <x:v>4</x:v>
      </x:c>
      <x:c r="I139" s="36" t="n">
        <x:v>4</x:v>
      </x:c>
      <x:c r="J139" s="36" t="n">
        <x:f>AVERAGE(E139:I139)</x:f>
        <x:v>3.8</x:v>
      </x:c>
      <x:c r="K139" t="str">
        <x:f>IF(J139&gt;=4.5,"Excellent",IF(J139&gt;=3.8,"Bon",IF(J139&gt;=3,"À surveiller","Critique")))</x:f>
        <x:v>Bon</x:v>
      </x:c>
      <x:c r="L139" t="str">
        <x:v>Partenaire fiable</x:v>
      </x:c>
    </x:row>
    <x:row r="140" ht="15" hidden="0" customHeight="1">
      <x:c r="A140" t="str">
        <x:v>EVA-0139</x:v>
      </x:c>
      <x:c r="B140" s="38" t="str">
        <x:v>22/01/2026</x:v>
      </x:c>
      <x:c r="C140" t="str">
        <x:v>FOU-0139</x:v>
      </x:c>
      <x:c r="D140" t="str">
        <x:v>Expert Market SA</x:v>
      </x:c>
      <x:c r="E140" s="36" t="n">
        <x:v>2</x:v>
      </x:c>
      <x:c r="F140" s="36" t="n">
        <x:v>3</x:v>
      </x:c>
      <x:c r="G140" s="36" t="n">
        <x:v>3</x:v>
      </x:c>
      <x:c r="H140" s="36" t="n">
        <x:v>5</x:v>
      </x:c>
      <x:c r="I140" s="36" t="n">
        <x:v>3</x:v>
      </x:c>
      <x:c r="J140" s="36" t="n">
        <x:f>AVERAGE(E140:I140)</x:f>
        <x:v>3.2</x:v>
      </x:c>
      <x:c r="K140" t="str">
        <x:f>IF(J140&gt;=4.5,"Excellent",IF(J140&gt;=3.8,"Bon",IF(J140&gt;=3,"À surveiller","Critique")))</x:f>
        <x:v>À surveiller</x:v>
      </x:c>
      <x:c r="L140" t="str">
        <x:v>Délais variables</x:v>
      </x:c>
    </x:row>
    <x:row r="141" ht="15" hidden="0" customHeight="1">
      <x:c r="A141" t="str">
        <x:v>EVA-0140</x:v>
      </x:c>
      <x:c r="B141" s="38" t="str">
        <x:v>06/03/2026</x:v>
      </x:c>
      <x:c r="C141" t="str">
        <x:v>FOU-0140</x:v>
      </x:c>
      <x:c r="D141" t="str">
        <x:v>Global Logistique SAS</x:v>
      </x:c>
      <x:c r="E141" s="36" t="n">
        <x:v>5</x:v>
      </x:c>
      <x:c r="F141" s="36" t="n">
        <x:v>5</x:v>
      </x:c>
      <x:c r="G141" s="36" t="n">
        <x:v>3</x:v>
      </x:c>
      <x:c r="H141" s="36" t="n">
        <x:v>2</x:v>
      </x:c>
      <x:c r="I141" s="36" t="n">
        <x:v>5</x:v>
      </x:c>
      <x:c r="J141" s="36" t="n">
        <x:f>AVERAGE(E141:I141)</x:f>
        <x:v>4</x:v>
      </x:c>
      <x:c r="K141" t="str">
        <x:f>IF(J141&gt;=4.5,"Excellent",IF(J141&gt;=3.8,"Bon",IF(J141&gt;=3,"À surveiller","Critique")))</x:f>
        <x:v>Bon</x:v>
      </x:c>
      <x:c r="L141" t="str">
        <x:v>À renégocier</x:v>
      </x:c>
    </x:row>
    <x:row r="142" ht="15" hidden="0" customHeight="1">
      <x:c r="A142" t="str">
        <x:v>EVA-0141</x:v>
      </x:c>
      <x:c r="B142" s="38" t="str">
        <x:v>25/05/2026</x:v>
      </x:c>
      <x:c r="C142" t="str">
        <x:v>FOU-0141</x:v>
      </x:c>
      <x:c r="D142" t="str">
        <x:v>Logistique Office SARL</x:v>
      </x:c>
      <x:c r="E142" s="36" t="n">
        <x:v>4</x:v>
      </x:c>
      <x:c r="F142" s="36" t="n">
        <x:v>4</x:v>
      </x:c>
      <x:c r="G142" s="36" t="n">
        <x:v>3</x:v>
      </x:c>
      <x:c r="H142" s="36" t="n">
        <x:v>2</x:v>
      </x:c>
      <x:c r="I142" s="36" t="n">
        <x:v>4</x:v>
      </x:c>
      <x:c r="J142" s="36" t="n">
        <x:f>AVERAGE(E142:I142)</x:f>
        <x:v>3.4</x:v>
      </x:c>
      <x:c r="K142" t="str">
        <x:f>IF(J142&gt;=4.5,"Excellent",IF(J142&gt;=3.8,"Bon",IF(J142&gt;=3,"À surveiller","Critique")))</x:f>
        <x:v>À surveiller</x:v>
      </x:c>
      <x:c r="L142" t="str">
        <x:v>Suivi recommandé</x:v>
      </x:c>
    </x:row>
    <x:row r="143" ht="15" hidden="0" customHeight="1">
      <x:c r="A143" t="str">
        <x:v>EVA-0142</x:v>
      </x:c>
      <x:c r="B143" s="38" t="str">
        <x:v>20/05/2026</x:v>
      </x:c>
      <x:c r="C143" t="str">
        <x:v>FOU-0142</x:v>
      </x:c>
      <x:c r="D143" t="str">
        <x:v>France Technic SARL</x:v>
      </x:c>
      <x:c r="E143" s="36" t="n">
        <x:v>5</x:v>
      </x:c>
      <x:c r="F143" s="36" t="n">
        <x:v>2</x:v>
      </x:c>
      <x:c r="G143" s="36" t="n">
        <x:v>4</x:v>
      </x:c>
      <x:c r="H143" s="36" t="n">
        <x:v>3</x:v>
      </x:c>
      <x:c r="I143" s="36" t="n">
        <x:v>5</x:v>
      </x:c>
      <x:c r="J143" s="36" t="n">
        <x:f>AVERAGE(E143:I143)</x:f>
        <x:v>3.8</x:v>
      </x:c>
      <x:c r="K143" t="str">
        <x:f>IF(J143&gt;=4.5,"Excellent",IF(J143&gt;=3.8,"Bon",IF(J143&gt;=3,"À surveiller","Critique")))</x:f>
        <x:v>Bon</x:v>
      </x:c>
      <x:c r="L143" t="str">
        <x:v>À renégocier</x:v>
      </x:c>
    </x:row>
    <x:row r="144" ht="15" hidden="0" customHeight="1">
      <x:c r="A144" t="str">
        <x:v>EVA-0143</x:v>
      </x:c>
      <x:c r="B144" s="38" t="str">
        <x:v>12/05/2026</x:v>
      </x:c>
      <x:c r="C144" t="str">
        <x:v>FOU-0143</x:v>
      </x:c>
      <x:c r="D144" t="str">
        <x:v>Expert Services SA</x:v>
      </x:c>
      <x:c r="E144" s="36" t="n">
        <x:v>4</x:v>
      </x:c>
      <x:c r="F144" s="36" t="n">
        <x:v>3</x:v>
      </x:c>
      <x:c r="G144" s="36" t="n">
        <x:v>4</x:v>
      </x:c>
      <x:c r="H144" s="36" t="n">
        <x:v>5</x:v>
      </x:c>
      <x:c r="I144" s="36" t="n">
        <x:v>5</x:v>
      </x:c>
      <x:c r="J144" s="36" t="n">
        <x:f>AVERAGE(E144:I144)</x:f>
        <x:v>4.2</x:v>
      </x:c>
      <x:c r="K144" t="str">
        <x:f>IF(J144&gt;=4.5,"Excellent",IF(J144&gt;=3.8,"Bon",IF(J144&gt;=3,"À surveiller","Critique")))</x:f>
        <x:v>Bon</x:v>
      </x:c>
      <x:c r="L144" t="str">
        <x:v>Suivi recommandé</x:v>
      </x:c>
    </x:row>
    <x:row r="145" ht="15" hidden="0" customHeight="1">
      <x:c r="A145" t="str">
        <x:v>EVA-0144</x:v>
      </x:c>
      <x:c r="B145" s="38" t="str">
        <x:v>02/02/2026</x:v>
      </x:c>
      <x:c r="C145" t="str">
        <x:v>FOU-0144</x:v>
      </x:c>
      <x:c r="D145" t="str">
        <x:v>Services Direct Groupe</x:v>
      </x:c>
      <x:c r="E145" s="36" t="n">
        <x:v>2</x:v>
      </x:c>
      <x:c r="F145" s="36" t="n">
        <x:v>2</x:v>
      </x:c>
      <x:c r="G145" s="36" t="n">
        <x:v>5</x:v>
      </x:c>
      <x:c r="H145" s="36" t="n">
        <x:v>2</x:v>
      </x:c>
      <x:c r="I145" s="36" t="n">
        <x:v>5</x:v>
      </x:c>
      <x:c r="J145" s="36" t="n">
        <x:f>AVERAGE(E145:I145)</x:f>
        <x:v>3.2</x:v>
      </x:c>
      <x:c r="K145" t="str">
        <x:f>IF(J145&gt;=4.5,"Excellent",IF(J145&gt;=3.8,"Bon",IF(J145&gt;=3,"À surveiller","Critique")))</x:f>
        <x:v>À surveiller</x:v>
      </x:c>
      <x:c r="L145" t="str">
        <x:v>Partenaire fiable</x:v>
      </x:c>
    </x:row>
    <x:row r="146" ht="15" hidden="0" customHeight="1">
      <x:c r="A146" t="str">
        <x:v>EVA-0145</x:v>
      </x:c>
      <x:c r="B146" s="38" t="str">
        <x:v>30/01/2026</x:v>
      </x:c>
      <x:c r="C146" t="str">
        <x:v>FOU-0145</x:v>
      </x:c>
      <x:c r="D146" t="str">
        <x:v>France Direct SA</x:v>
      </x:c>
      <x:c r="E146" s="36" t="n">
        <x:v>3</x:v>
      </x:c>
      <x:c r="F146" s="36" t="n">
        <x:v>2</x:v>
      </x:c>
      <x:c r="G146" s="36" t="n">
        <x:v>3</x:v>
      </x:c>
      <x:c r="H146" s="36" t="n">
        <x:v>3</x:v>
      </x:c>
      <x:c r="I146" s="36" t="n">
        <x:v>5</x:v>
      </x:c>
      <x:c r="J146" s="36" t="n">
        <x:f>AVERAGE(E146:I146)</x:f>
        <x:v>3.2</x:v>
      </x:c>
      <x:c r="K146" t="str">
        <x:f>IF(J146&gt;=4.5,"Excellent",IF(J146&gt;=3.8,"Bon",IF(J146&gt;=3,"À surveiller","Critique")))</x:f>
        <x:v>À surveiller</x:v>
      </x:c>
      <x:c r="L146" t="str">
        <x:v>Partenaire fiable</x:v>
      </x:c>
    </x:row>
    <x:row r="147" ht="15" hidden="0" customHeight="1">
      <x:c r="A147" t="str">
        <x:v>EVA-0146</x:v>
      </x:c>
      <x:c r="B147" s="38" t="str">
        <x:v>21/05/2026</x:v>
      </x:c>
      <x:c r="C147" t="str">
        <x:v>FOU-0146</x:v>
      </x:c>
      <x:c r="D147" t="str">
        <x:v>Services Office SAS</x:v>
      </x:c>
      <x:c r="E147" s="36" t="n">
        <x:v>5</x:v>
      </x:c>
      <x:c r="F147" s="36" t="n">
        <x:v>5</x:v>
      </x:c>
      <x:c r="G147" s="36" t="n">
        <x:v>3</x:v>
      </x:c>
      <x:c r="H147" s="36" t="n">
        <x:v>5</x:v>
      </x:c>
      <x:c r="I147" s="36" t="n">
        <x:v>3</x:v>
      </x:c>
      <x:c r="J147" s="36" t="n">
        <x:f>AVERAGE(E147:I147)</x:f>
        <x:v>4.2</x:v>
      </x:c>
      <x:c r="K147" t="str">
        <x:f>IF(J147&gt;=4.5,"Excellent",IF(J147&gt;=3.8,"Bon",IF(J147&gt;=3,"À surveiller","Critique")))</x:f>
        <x:v>Bon</x:v>
      </x:c>
      <x:c r="L147" t="str">
        <x:v>À renégocier</x:v>
      </x:c>
    </x:row>
    <x:row r="148" ht="15" hidden="0" customHeight="1">
      <x:c r="A148" t="str">
        <x:v>EVA-0147</x:v>
      </x:c>
      <x:c r="B148" s="38" t="str">
        <x:v>17/03/2026</x:v>
      </x:c>
      <x:c r="C148" t="str">
        <x:v>FOU-0147</x:v>
      </x:c>
      <x:c r="D148" t="str">
        <x:v>Pro Industries SARL</x:v>
      </x:c>
      <x:c r="E148" s="36" t="n">
        <x:v>5</x:v>
      </x:c>
      <x:c r="F148" s="36" t="n">
        <x:v>2</x:v>
      </x:c>
      <x:c r="G148" s="36" t="n">
        <x:v>4</x:v>
      </x:c>
      <x:c r="H148" s="36" t="n">
        <x:v>2</x:v>
      </x:c>
      <x:c r="I148" s="36" t="n">
        <x:v>5</x:v>
      </x:c>
      <x:c r="J148" s="36" t="n">
        <x:f>AVERAGE(E148:I148)</x:f>
        <x:v>3.6</x:v>
      </x:c>
      <x:c r="K148" t="str">
        <x:f>IF(J148&gt;=4.5,"Excellent",IF(J148&gt;=3.8,"Bon",IF(J148&gt;=3,"À surveiller","Critique")))</x:f>
        <x:v>À surveiller</x:v>
      </x:c>
      <x:c r="L148" t="str">
        <x:v>Bon rapport qualité/prix</x:v>
      </x:c>
    </x:row>
    <x:row r="149" ht="15" hidden="0" customHeight="1">
      <x:c r="A149" t="str">
        <x:v>EVA-0148</x:v>
      </x:c>
      <x:c r="B149" s="38" t="str">
        <x:v>14/05/2026</x:v>
      </x:c>
      <x:c r="C149" t="str">
        <x:v>FOU-0148</x:v>
      </x:c>
      <x:c r="D149" t="str">
        <x:v>Market France SARL</x:v>
      </x:c>
      <x:c r="E149" s="36" t="n">
        <x:v>4</x:v>
      </x:c>
      <x:c r="F149" s="36" t="n">
        <x:v>4</x:v>
      </x:c>
      <x:c r="G149" s="36" t="n">
        <x:v>3</x:v>
      </x:c>
      <x:c r="H149" s="36" t="n">
        <x:v>3</x:v>
      </x:c>
      <x:c r="I149" s="36" t="n">
        <x:v>4</x:v>
      </x:c>
      <x:c r="J149" s="36" t="n">
        <x:f>AVERAGE(E149:I149)</x:f>
        <x:v>3.6</x:v>
      </x:c>
      <x:c r="K149" t="str">
        <x:f>IF(J149&gt;=4.5,"Excellent",IF(J149&gt;=3.8,"Bon",IF(J149&gt;=3,"À surveiller","Critique")))</x:f>
        <x:v>À surveiller</x:v>
      </x:c>
      <x:c r="L149" t="str">
        <x:v>Délais variables</x:v>
      </x:c>
    </x:row>
    <x:row r="150" ht="15" hidden="0" customHeight="1">
      <x:c r="A150" t="str">
        <x:v>EVA-0149</x:v>
      </x:c>
      <x:c r="B150" s="38" t="str">
        <x:v>26/03/2026</x:v>
      </x:c>
      <x:c r="C150" t="str">
        <x:v>FOU-0149</x:v>
      </x:c>
      <x:c r="D150" t="str">
        <x:v>Pro Industries SARL</x:v>
      </x:c>
      <x:c r="E150" s="36" t="n">
        <x:v>4</x:v>
      </x:c>
      <x:c r="F150" s="36" t="n">
        <x:v>4</x:v>
      </x:c>
      <x:c r="G150" s="36" t="n">
        <x:v>5</x:v>
      </x:c>
      <x:c r="H150" s="36" t="n">
        <x:v>5</x:v>
      </x:c>
      <x:c r="I150" s="36" t="n">
        <x:v>3</x:v>
      </x:c>
      <x:c r="J150" s="36" t="n">
        <x:f>AVERAGE(E150:I150)</x:f>
        <x:v>4.2</x:v>
      </x:c>
      <x:c r="K150" t="str">
        <x:f>IF(J150&gt;=4.5,"Excellent",IF(J150&gt;=3.8,"Bon",IF(J150&gt;=3,"À surveiller","Critique")))</x:f>
        <x:v>Bon</x:v>
      </x:c>
      <x:c r="L150" t="str">
        <x:v>Délais variables</x:v>
      </x:c>
    </x:row>
    <x:row r="151" ht="15" hidden="0" customHeight="1">
      <x:c r="A151" t="str">
        <x:v>EVA-0150</x:v>
      </x:c>
      <x:c r="B151" s="38" t="str">
        <x:v>15/02/2026</x:v>
      </x:c>
      <x:c r="C151" t="str">
        <x:v>FOU-0150</x:v>
      </x:c>
      <x:c r="D151" t="str">
        <x:v>Distribution Concept SA</x:v>
      </x:c>
      <x:c r="E151" s="36" t="n">
        <x:v>3</x:v>
      </x:c>
      <x:c r="F151" s="36" t="n">
        <x:v>5</x:v>
      </x:c>
      <x:c r="G151" s="36" t="n">
        <x:v>2</x:v>
      </x:c>
      <x:c r="H151" s="36" t="n">
        <x:v>4</x:v>
      </x:c>
      <x:c r="I151" s="36" t="n">
        <x:v>5</x:v>
      </x:c>
      <x:c r="J151" s="36" t="n">
        <x:f>AVERAGE(E151:I151)</x:f>
        <x:v>3.8</x:v>
      </x:c>
      <x:c r="K151" t="str">
        <x:f>IF(J151&gt;=4.5,"Excellent",IF(J151&gt;=3.8,"Bon",IF(J151&gt;=3,"À surveiller","Critique")))</x:f>
        <x:v>Bon</x:v>
      </x:c>
      <x:c r="L151" t="str">
        <x:v>Délais variables</x:v>
      </x:c>
    </x:row>
    <x:row r="152" ht="15" hidden="0" customHeight="1">
      <x:c r="A152" t="str">
        <x:v>EVA-0151</x:v>
      </x:c>
      <x:c r="B152" s="38" t="str">
        <x:v>21/02/2026</x:v>
      </x:c>
      <x:c r="C152" t="str">
        <x:v>FOU-0151</x:v>
      </x:c>
      <x:c r="D152" t="str">
        <x:v>Pro Industries SARL</x:v>
      </x:c>
      <x:c r="E152" s="36" t="n">
        <x:v>5</x:v>
      </x:c>
      <x:c r="F152" s="36" t="n">
        <x:v>2</x:v>
      </x:c>
      <x:c r="G152" s="36" t="n">
        <x:v>2</x:v>
      </x:c>
      <x:c r="H152" s="36" t="n">
        <x:v>4</x:v>
      </x:c>
      <x:c r="I152" s="36" t="n">
        <x:v>3</x:v>
      </x:c>
      <x:c r="J152" s="36" t="n">
        <x:f>AVERAGE(E152:I152)</x:f>
        <x:v>3.2</x:v>
      </x:c>
      <x:c r="K152" t="str">
        <x:f>IF(J152&gt;=4.5,"Excellent",IF(J152&gt;=3.8,"Bon",IF(J152&gt;=3,"À surveiller","Critique")))</x:f>
        <x:v>À surveiller</x:v>
      </x:c>
      <x:c r="L152" t="str">
        <x:v>Partenaire fiable</x:v>
      </x:c>
    </x:row>
    <x:row r="153" ht="15" hidden="0" customHeight="1">
      <x:c r="A153" t="str">
        <x:v>EVA-0152</x:v>
      </x:c>
      <x:c r="B153" s="38" t="str">
        <x:v>02/06/2026</x:v>
      </x:c>
      <x:c r="C153" t="str">
        <x:v>FOU-0152</x:v>
      </x:c>
      <x:c r="D153" t="str">
        <x:v>Pro Global Groupe</x:v>
      </x:c>
      <x:c r="E153" s="36" t="n">
        <x:v>5</x:v>
      </x:c>
      <x:c r="F153" s="36" t="n">
        <x:v>4</x:v>
      </x:c>
      <x:c r="G153" s="36" t="n">
        <x:v>2</x:v>
      </x:c>
      <x:c r="H153" s="36" t="n">
        <x:v>2</x:v>
      </x:c>
      <x:c r="I153" s="36" t="n">
        <x:v>5</x:v>
      </x:c>
      <x:c r="J153" s="36" t="n">
        <x:f>AVERAGE(E153:I153)</x:f>
        <x:v>3.6</x:v>
      </x:c>
      <x:c r="K153" t="str">
        <x:f>IF(J153&gt;=4.5,"Excellent",IF(J153&gt;=3.8,"Bon",IF(J153&gt;=3,"À surveiller","Critique")))</x:f>
        <x:v>À surveiller</x:v>
      </x:c>
      <x:c r="L153" t="str">
        <x:v>Délais variables</x:v>
      </x:c>
    </x:row>
    <x:row r="154" ht="15" hidden="0" customHeight="1">
      <x:c r="A154" t="str">
        <x:v>EVA-0153</x:v>
      </x:c>
      <x:c r="B154" s="38" t="str">
        <x:v>19/02/2026</x:v>
      </x:c>
      <x:c r="C154" t="str">
        <x:v>FOU-0153</x:v>
      </x:c>
      <x:c r="D154" t="str">
        <x:v>Direct Industries SA</x:v>
      </x:c>
      <x:c r="E154" s="36" t="n">
        <x:v>2</x:v>
      </x:c>
      <x:c r="F154" s="36" t="n">
        <x:v>4</x:v>
      </x:c>
      <x:c r="G154" s="36" t="n">
        <x:v>3</x:v>
      </x:c>
      <x:c r="H154" s="36" t="n">
        <x:v>4</x:v>
      </x:c>
      <x:c r="I154" s="36" t="n">
        <x:v>2</x:v>
      </x:c>
      <x:c r="J154" s="36" t="n">
        <x:f>AVERAGE(E154:I154)</x:f>
        <x:v>3</x:v>
      </x:c>
      <x:c r="K154" t="str">
        <x:f>IF(J154&gt;=4.5,"Excellent",IF(J154&gt;=3.8,"Bon",IF(J154&gt;=3,"À surveiller","Critique")))</x:f>
        <x:v>À surveiller</x:v>
      </x:c>
      <x:c r="L154" t="str">
        <x:v>Bon rapport qualité/prix</x:v>
      </x:c>
    </x:row>
    <x:row r="155" ht="15" hidden="0" customHeight="1">
      <x:c r="A155" t="str">
        <x:v>EVA-0154</x:v>
      </x:c>
      <x:c r="B155" s="38" t="str">
        <x:v>07/03/2026</x:v>
      </x:c>
      <x:c r="C155" t="str">
        <x:v>FOU-0154</x:v>
      </x:c>
      <x:c r="D155" t="str">
        <x:v>Distribution Industries Groupe</x:v>
      </x:c>
      <x:c r="E155" s="36" t="n">
        <x:v>4</x:v>
      </x:c>
      <x:c r="F155" s="36" t="n">
        <x:v>5</x:v>
      </x:c>
      <x:c r="G155" s="36" t="n">
        <x:v>4</x:v>
      </x:c>
      <x:c r="H155" s="36" t="n">
        <x:v>4</x:v>
      </x:c>
      <x:c r="I155" s="36" t="n">
        <x:v>5</x:v>
      </x:c>
      <x:c r="J155" s="36" t="n">
        <x:f>AVERAGE(E155:I155)</x:f>
        <x:v>4.4</x:v>
      </x:c>
      <x:c r="K155" t="str">
        <x:f>IF(J155&gt;=4.5,"Excellent",IF(J155&gt;=3.8,"Bon",IF(J155&gt;=3,"À surveiller","Critique")))</x:f>
        <x:v>Bon</x:v>
      </x:c>
      <x:c r="L155" t="str">
        <x:v>Suivi recommandé</x:v>
      </x:c>
    </x:row>
    <x:row r="156" ht="15" hidden="0" customHeight="1">
      <x:c r="A156" t="str">
        <x:v>EVA-0155</x:v>
      </x:c>
      <x:c r="B156" s="38" t="str">
        <x:v>13/03/2026</x:v>
      </x:c>
      <x:c r="C156" t="str">
        <x:v>FOU-0155</x:v>
      </x:c>
      <x:c r="D156" t="str">
        <x:v>Direct Pro SA</x:v>
      </x:c>
      <x:c r="E156" s="36" t="n">
        <x:v>3</x:v>
      </x:c>
      <x:c r="F156" s="36" t="n">
        <x:v>2</x:v>
      </x:c>
      <x:c r="G156" s="36" t="n">
        <x:v>3</x:v>
      </x:c>
      <x:c r="H156" s="36" t="n">
        <x:v>2</x:v>
      </x:c>
      <x:c r="I156" s="36" t="n">
        <x:v>3</x:v>
      </x:c>
      <x:c r="J156" s="36" t="n">
        <x:f>AVERAGE(E156:I156)</x:f>
        <x:v>2.6</x:v>
      </x:c>
      <x:c r="K156" t="str">
        <x:f>IF(J156&gt;=4.5,"Excellent",IF(J156&gt;=3.8,"Bon",IF(J156&gt;=3,"À surveiller","Critique")))</x:f>
        <x:v>Critique</x:v>
      </x:c>
      <x:c r="L156" t="str">
        <x:v>Délais variables</x:v>
      </x:c>
    </x:row>
    <x:row r="157" ht="15" hidden="0" customHeight="1">
      <x:c r="A157" t="str">
        <x:v>EVA-0156</x:v>
      </x:c>
      <x:c r="B157" s="38" t="str">
        <x:v>28/05/2026</x:v>
      </x:c>
      <x:c r="C157" t="str">
        <x:v>FOU-0156</x:v>
      </x:c>
      <x:c r="D157" t="str">
        <x:v>Pro Solutions SA</x:v>
      </x:c>
      <x:c r="E157" s="36" t="n">
        <x:v>4</x:v>
      </x:c>
      <x:c r="F157" s="36" t="n">
        <x:v>2</x:v>
      </x:c>
      <x:c r="G157" s="36" t="n">
        <x:v>3</x:v>
      </x:c>
      <x:c r="H157" s="36" t="n">
        <x:v>5</x:v>
      </x:c>
      <x:c r="I157" s="36" t="n">
        <x:v>4</x:v>
      </x:c>
      <x:c r="J157" s="36" t="n">
        <x:f>AVERAGE(E157:I157)</x:f>
        <x:v>3.6</x:v>
      </x:c>
      <x:c r="K157" t="str">
        <x:f>IF(J157&gt;=4.5,"Excellent",IF(J157&gt;=3.8,"Bon",IF(J157&gt;=3,"À surveiller","Critique")))</x:f>
        <x:v>À surveiller</x:v>
      </x:c>
      <x:c r="L157" t="str">
        <x:v>Suivi recommandé</x:v>
      </x:c>
    </x:row>
    <x:row r="158" ht="15" hidden="0" customHeight="1">
      <x:c r="A158" t="str">
        <x:v>EVA-0157</x:v>
      </x:c>
      <x:c r="B158" s="38" t="str">
        <x:v>01/03/2026</x:v>
      </x:c>
      <x:c r="C158" t="str">
        <x:v>FOU-0157</x:v>
      </x:c>
      <x:c r="D158" t="str">
        <x:v>Global Services Groupe</x:v>
      </x:c>
      <x:c r="E158" s="36" t="n">
        <x:v>4</x:v>
      </x:c>
      <x:c r="F158" s="36" t="n">
        <x:v>5</x:v>
      </x:c>
      <x:c r="G158" s="36" t="n">
        <x:v>3</x:v>
      </x:c>
      <x:c r="H158" s="36" t="n">
        <x:v>3</x:v>
      </x:c>
      <x:c r="I158" s="36" t="n">
        <x:v>2</x:v>
      </x:c>
      <x:c r="J158" s="36" t="n">
        <x:f>AVERAGE(E158:I158)</x:f>
        <x:v>3.4</x:v>
      </x:c>
      <x:c r="K158" t="str">
        <x:f>IF(J158&gt;=4.5,"Excellent",IF(J158&gt;=3.8,"Bon",IF(J158&gt;=3,"À surveiller","Critique")))</x:f>
        <x:v>À surveiller</x:v>
      </x:c>
      <x:c r="L158" t="str">
        <x:v>Délais variables</x:v>
      </x:c>
    </x:row>
    <x:row r="159" ht="15" hidden="0" customHeight="1">
      <x:c r="A159" t="str">
        <x:v>EVA-0158</x:v>
      </x:c>
      <x:c r="B159" s="38" t="str">
        <x:v>01/01/2026</x:v>
      </x:c>
      <x:c r="C159" t="str">
        <x:v>FOU-0158</x:v>
      </x:c>
      <x:c r="D159" t="str">
        <x:v>Direct Expert SA</x:v>
      </x:c>
      <x:c r="E159" s="36" t="n">
        <x:v>2</x:v>
      </x:c>
      <x:c r="F159" s="36" t="n">
        <x:v>3</x:v>
      </x:c>
      <x:c r="G159" s="36" t="n">
        <x:v>3</x:v>
      </x:c>
      <x:c r="H159" s="36" t="n">
        <x:v>3</x:v>
      </x:c>
      <x:c r="I159" s="36" t="n">
        <x:v>5</x:v>
      </x:c>
      <x:c r="J159" s="36" t="n">
        <x:f>AVERAGE(E159:I159)</x:f>
        <x:v>3.2</x:v>
      </x:c>
      <x:c r="K159" t="str">
        <x:f>IF(J159&gt;=4.5,"Excellent",IF(J159&gt;=3.8,"Bon",IF(J159&gt;=3,"À surveiller","Critique")))</x:f>
        <x:v>À surveiller</x:v>
      </x:c>
      <x:c r="L159" t="str">
        <x:v>Bon rapport qualité/prix</x:v>
      </x:c>
    </x:row>
    <x:row r="160" ht="15" hidden="0" customHeight="1">
      <x:c r="A160" t="str">
        <x:v>EVA-0159</x:v>
      </x:c>
      <x:c r="B160" s="38" t="str">
        <x:v>20/06/2026</x:v>
      </x:c>
      <x:c r="C160" t="str">
        <x:v>FOU-0159</x:v>
      </x:c>
      <x:c r="D160" t="str">
        <x:v>Logistique Logistique SAS</x:v>
      </x:c>
      <x:c r="E160" s="36" t="n">
        <x:v>2</x:v>
      </x:c>
      <x:c r="F160" s="36" t="n">
        <x:v>2</x:v>
      </x:c>
      <x:c r="G160" s="36" t="n">
        <x:v>3</x:v>
      </x:c>
      <x:c r="H160" s="36" t="n">
        <x:v>5</x:v>
      </x:c>
      <x:c r="I160" s="36" t="n">
        <x:v>5</x:v>
      </x:c>
      <x:c r="J160" s="36" t="n">
        <x:f>AVERAGE(E160:I160)</x:f>
        <x:v>3.4</x:v>
      </x:c>
      <x:c r="K160" t="str">
        <x:f>IF(J160&gt;=4.5,"Excellent",IF(J160&gt;=3.8,"Bon",IF(J160&gt;=3,"À surveiller","Critique")))</x:f>
        <x:v>À surveiller</x:v>
      </x:c>
      <x:c r="L160" t="str">
        <x:v>À renégocier</x:v>
      </x:c>
    </x:row>
    <x:row r="161" ht="15" hidden="0" customHeight="1">
      <x:c r="A161" t="str">
        <x:v>EVA-0160</x:v>
      </x:c>
      <x:c r="B161" s="38" t="str">
        <x:v>07/04/2026</x:v>
      </x:c>
      <x:c r="C161" t="str">
        <x:v>FOU-0160</x:v>
      </x:c>
      <x:c r="D161" t="str">
        <x:v>Plus Technic SA</x:v>
      </x:c>
      <x:c r="E161" s="36" t="n">
        <x:v>4</x:v>
      </x:c>
      <x:c r="F161" s="36" t="n">
        <x:v>4</x:v>
      </x:c>
      <x:c r="G161" s="36" t="n">
        <x:v>2</x:v>
      </x:c>
      <x:c r="H161" s="36" t="n">
        <x:v>3</x:v>
      </x:c>
      <x:c r="I161" s="36" t="n">
        <x:v>5</x:v>
      </x:c>
      <x:c r="J161" s="36" t="n">
        <x:f>AVERAGE(E161:I161)</x:f>
        <x:v>3.6</x:v>
      </x:c>
      <x:c r="K161" t="str">
        <x:f>IF(J161&gt;=4.5,"Excellent",IF(J161&gt;=3.8,"Bon",IF(J161&gt;=3,"À surveiller","Critique")))</x:f>
        <x:v>À surveiller</x:v>
      </x:c>
      <x:c r="L161" t="str">
        <x:v>À renégocier</x:v>
      </x:c>
    </x:row>
    <x:row r="162" ht="15" hidden="0" customHeight="1">
      <x:c r="A162" t="str">
        <x:v>EVA-0161</x:v>
      </x:c>
      <x:c r="B162" s="38" t="str">
        <x:v>04/06/2026</x:v>
      </x:c>
      <x:c r="C162" t="str">
        <x:v>FOU-0161</x:v>
      </x:c>
      <x:c r="D162" t="str">
        <x:v>Logistique Technic SAS</x:v>
      </x:c>
      <x:c r="E162" s="36" t="n">
        <x:v>5</x:v>
      </x:c>
      <x:c r="F162" s="36" t="n">
        <x:v>4</x:v>
      </x:c>
      <x:c r="G162" s="36" t="n">
        <x:v>4</x:v>
      </x:c>
      <x:c r="H162" s="36" t="n">
        <x:v>4</x:v>
      </x:c>
      <x:c r="I162" s="36" t="n">
        <x:v>2</x:v>
      </x:c>
      <x:c r="J162" s="36" t="n">
        <x:f>AVERAGE(E162:I162)</x:f>
        <x:v>3.8</x:v>
      </x:c>
      <x:c r="K162" t="str">
        <x:f>IF(J162&gt;=4.5,"Excellent",IF(J162&gt;=3.8,"Bon",IF(J162&gt;=3,"À surveiller","Critique")))</x:f>
        <x:v>Bon</x:v>
      </x:c>
      <x:c r="L162" t="str">
        <x:v>Délais variables</x:v>
      </x:c>
    </x:row>
    <x:row r="163" ht="15" hidden="0" customHeight="1">
      <x:c r="A163" t="str">
        <x:v>EVA-0162</x:v>
      </x:c>
      <x:c r="B163" s="38" t="str">
        <x:v>06/05/2026</x:v>
      </x:c>
      <x:c r="C163" t="str">
        <x:v>FOU-0162</x:v>
      </x:c>
      <x:c r="D163" t="str">
        <x:v>Expert Technic Groupe</x:v>
      </x:c>
      <x:c r="E163" s="36" t="n">
        <x:v>3</x:v>
      </x:c>
      <x:c r="F163" s="36" t="n">
        <x:v>4</x:v>
      </x:c>
      <x:c r="G163" s="36" t="n">
        <x:v>3</x:v>
      </x:c>
      <x:c r="H163" s="36" t="n">
        <x:v>5</x:v>
      </x:c>
      <x:c r="I163" s="36" t="n">
        <x:v>5</x:v>
      </x:c>
      <x:c r="J163" s="36" t="n">
        <x:f>AVERAGE(E163:I163)</x:f>
        <x:v>4</x:v>
      </x:c>
      <x:c r="K163" t="str">
        <x:f>IF(J163&gt;=4.5,"Excellent",IF(J163&gt;=3.8,"Bon",IF(J163&gt;=3,"À surveiller","Critique")))</x:f>
        <x:v>Bon</x:v>
      </x:c>
      <x:c r="L163" t="str">
        <x:v>Bon rapport qualité/prix</x:v>
      </x:c>
    </x:row>
    <x:row r="164" ht="15" hidden="0" customHeight="1">
      <x:c r="A164" t="str">
        <x:v>EVA-0163</x:v>
      </x:c>
      <x:c r="B164" s="38" t="str">
        <x:v>04/04/2026</x:v>
      </x:c>
      <x:c r="C164" t="str">
        <x:v>FOU-0163</x:v>
      </x:c>
      <x:c r="D164" t="str">
        <x:v>Distribution Plus SARL</x:v>
      </x:c>
      <x:c r="E164" s="36" t="n">
        <x:v>2</x:v>
      </x:c>
      <x:c r="F164" s="36" t="n">
        <x:v>5</x:v>
      </x:c>
      <x:c r="G164" s="36" t="n">
        <x:v>4</x:v>
      </x:c>
      <x:c r="H164" s="36" t="n">
        <x:v>3</x:v>
      </x:c>
      <x:c r="I164" s="36" t="n">
        <x:v>2</x:v>
      </x:c>
      <x:c r="J164" s="36" t="n">
        <x:f>AVERAGE(E164:I164)</x:f>
        <x:v>3.2</x:v>
      </x:c>
      <x:c r="K164" t="str">
        <x:f>IF(J164&gt;=4.5,"Excellent",IF(J164&gt;=3.8,"Bon",IF(J164&gt;=3,"À surveiller","Critique")))</x:f>
        <x:v>À surveiller</x:v>
      </x:c>
      <x:c r="L164" t="str">
        <x:v>À renégocier</x:v>
      </x:c>
    </x:row>
    <x:row r="165" ht="15" hidden="0" customHeight="1">
      <x:c r="A165" t="str">
        <x:v>EVA-0164</x:v>
      </x:c>
      <x:c r="B165" s="38" t="str">
        <x:v>06/04/2026</x:v>
      </x:c>
      <x:c r="C165" t="str">
        <x:v>FOU-0164</x:v>
      </x:c>
      <x:c r="D165" t="str">
        <x:v>France Services Groupe</x:v>
      </x:c>
      <x:c r="E165" s="36" t="n">
        <x:v>4</x:v>
      </x:c>
      <x:c r="F165" s="36" t="n">
        <x:v>5</x:v>
      </x:c>
      <x:c r="G165" s="36" t="n">
        <x:v>3</x:v>
      </x:c>
      <x:c r="H165" s="36" t="n">
        <x:v>3</x:v>
      </x:c>
      <x:c r="I165" s="36" t="n">
        <x:v>5</x:v>
      </x:c>
      <x:c r="J165" s="36" t="n">
        <x:f>AVERAGE(E165:I165)</x:f>
        <x:v>4</x:v>
      </x:c>
      <x:c r="K165" t="str">
        <x:f>IF(J165&gt;=4.5,"Excellent",IF(J165&gt;=3.8,"Bon",IF(J165&gt;=3,"À surveiller","Critique")))</x:f>
        <x:v>Bon</x:v>
      </x:c>
      <x:c r="L165" t="str">
        <x:v>Délais variables</x:v>
      </x:c>
    </x:row>
    <x:row r="166" ht="15" hidden="0" customHeight="1">
      <x:c r="A166" t="str">
        <x:v>EVA-0165</x:v>
      </x:c>
      <x:c r="B166" s="38" t="str">
        <x:v>02/01/2026</x:v>
      </x:c>
      <x:c r="C166" t="str">
        <x:v>FOU-0165</x:v>
      </x:c>
      <x:c r="D166" t="str">
        <x:v>Services Concept Groupe</x:v>
      </x:c>
      <x:c r="E166" s="36" t="n">
        <x:v>2</x:v>
      </x:c>
      <x:c r="F166" s="36" t="n">
        <x:v>3</x:v>
      </x:c>
      <x:c r="G166" s="36" t="n">
        <x:v>5</x:v>
      </x:c>
      <x:c r="H166" s="36" t="n">
        <x:v>4</x:v>
      </x:c>
      <x:c r="I166" s="36" t="n">
        <x:v>3</x:v>
      </x:c>
      <x:c r="J166" s="36" t="n">
        <x:f>AVERAGE(E166:I166)</x:f>
        <x:v>3.4</x:v>
      </x:c>
      <x:c r="K166" t="str">
        <x:f>IF(J166&gt;=4.5,"Excellent",IF(J166&gt;=3.8,"Bon",IF(J166&gt;=3,"À surveiller","Critique")))</x:f>
        <x:v>À surveiller</x:v>
      </x:c>
      <x:c r="L166" t="str">
        <x:v>Suivi recommandé</x:v>
      </x:c>
    </x:row>
    <x:row r="167" ht="15" hidden="0" customHeight="1">
      <x:c r="A167" t="str">
        <x:v>EVA-0166</x:v>
      </x:c>
      <x:c r="B167" s="38" t="str">
        <x:v>09/05/2026</x:v>
      </x:c>
      <x:c r="C167" t="str">
        <x:v>FOU-0166</x:v>
      </x:c>
      <x:c r="D167" t="str">
        <x:v>Solutions Services SARL</x:v>
      </x:c>
      <x:c r="E167" s="36" t="n">
        <x:v>4</x:v>
      </x:c>
      <x:c r="F167" s="36" t="n">
        <x:v>4</x:v>
      </x:c>
      <x:c r="G167" s="36" t="n">
        <x:v>2</x:v>
      </x:c>
      <x:c r="H167" s="36" t="n">
        <x:v>4</x:v>
      </x:c>
      <x:c r="I167" s="36" t="n">
        <x:v>4</x:v>
      </x:c>
      <x:c r="J167" s="36" t="n">
        <x:f>AVERAGE(E167:I167)</x:f>
        <x:v>3.6</x:v>
      </x:c>
      <x:c r="K167" t="str">
        <x:f>IF(J167&gt;=4.5,"Excellent",IF(J167&gt;=3.8,"Bon",IF(J167&gt;=3,"À surveiller","Critique")))</x:f>
        <x:v>À surveiller</x:v>
      </x:c>
      <x:c r="L167" t="str">
        <x:v>Partenaire fiable</x:v>
      </x:c>
    </x:row>
    <x:row r="168" ht="15" hidden="0" customHeight="1">
      <x:c r="A168" t="str">
        <x:v>EVA-0167</x:v>
      </x:c>
      <x:c r="B168" s="38" t="str">
        <x:v>12/01/2026</x:v>
      </x:c>
      <x:c r="C168" t="str">
        <x:v>FOU-0167</x:v>
      </x:c>
      <x:c r="D168" t="str">
        <x:v>Direct Services SAS</x:v>
      </x:c>
      <x:c r="E168" s="36" t="n">
        <x:v>4</x:v>
      </x:c>
      <x:c r="F168" s="36" t="n">
        <x:v>2</x:v>
      </x:c>
      <x:c r="G168" s="36" t="n">
        <x:v>4</x:v>
      </x:c>
      <x:c r="H168" s="36" t="n">
        <x:v>5</x:v>
      </x:c>
      <x:c r="I168" s="36" t="n">
        <x:v>5</x:v>
      </x:c>
      <x:c r="J168" s="36" t="n">
        <x:f>AVERAGE(E168:I168)</x:f>
        <x:v>4</x:v>
      </x:c>
      <x:c r="K168" t="str">
        <x:f>IF(J168&gt;=4.5,"Excellent",IF(J168&gt;=3.8,"Bon",IF(J168&gt;=3,"À surveiller","Critique")))</x:f>
        <x:v>Bon</x:v>
      </x:c>
      <x:c r="L168" t="str">
        <x:v>Bon rapport qualité/prix</x:v>
      </x:c>
    </x:row>
    <x:row r="169" ht="15" hidden="0" customHeight="1">
      <x:c r="A169" t="str">
        <x:v>EVA-0168</x:v>
      </x:c>
      <x:c r="B169" s="38" t="str">
        <x:v>06/05/2026</x:v>
      </x:c>
      <x:c r="C169" t="str">
        <x:v>FOU-0168</x:v>
      </x:c>
      <x:c r="D169" t="str">
        <x:v>Direct Logistique Groupe</x:v>
      </x:c>
      <x:c r="E169" s="36" t="n">
        <x:v>4</x:v>
      </x:c>
      <x:c r="F169" s="36" t="n">
        <x:v>2</x:v>
      </x:c>
      <x:c r="G169" s="36" t="n">
        <x:v>2</x:v>
      </x:c>
      <x:c r="H169" s="36" t="n">
        <x:v>5</x:v>
      </x:c>
      <x:c r="I169" s="36" t="n">
        <x:v>5</x:v>
      </x:c>
      <x:c r="J169" s="36" t="n">
        <x:f>AVERAGE(E169:I169)</x:f>
        <x:v>3.6</x:v>
      </x:c>
      <x:c r="K169" t="str">
        <x:f>IF(J169&gt;=4.5,"Excellent",IF(J169&gt;=3.8,"Bon",IF(J169&gt;=3,"À surveiller","Critique")))</x:f>
        <x:v>À surveiller</x:v>
      </x:c>
      <x:c r="L169" t="str">
        <x:v>Délais variables</x:v>
      </x:c>
    </x:row>
    <x:row r="170" ht="15" hidden="0" customHeight="1">
      <x:c r="A170" t="str">
        <x:v>EVA-0169</x:v>
      </x:c>
      <x:c r="B170" s="38" t="str">
        <x:v>06/06/2026</x:v>
      </x:c>
      <x:c r="C170" t="str">
        <x:v>FOU-0169</x:v>
      </x:c>
      <x:c r="D170" t="str">
        <x:v>Technic France SAS</x:v>
      </x:c>
      <x:c r="E170" s="36" t="n">
        <x:v>5</x:v>
      </x:c>
      <x:c r="F170" s="36" t="n">
        <x:v>2</x:v>
      </x:c>
      <x:c r="G170" s="36" t="n">
        <x:v>2</x:v>
      </x:c>
      <x:c r="H170" s="36" t="n">
        <x:v>4</x:v>
      </x:c>
      <x:c r="I170" s="36" t="n">
        <x:v>2</x:v>
      </x:c>
      <x:c r="J170" s="36" t="n">
        <x:f>AVERAGE(E170:I170)</x:f>
        <x:v>3</x:v>
      </x:c>
      <x:c r="K170" t="str">
        <x:f>IF(J170&gt;=4.5,"Excellent",IF(J170&gt;=3.8,"Bon",IF(J170&gt;=3,"À surveiller","Critique")))</x:f>
        <x:v>À surveiller</x:v>
      </x:c>
      <x:c r="L170" t="str">
        <x:v>Délais variables</x:v>
      </x:c>
    </x:row>
    <x:row r="171" ht="15" hidden="0" customHeight="1">
      <x:c r="A171" t="str">
        <x:v>EVA-0170</x:v>
      </x:c>
      <x:c r="B171" s="38" t="str">
        <x:v>15/01/2026</x:v>
      </x:c>
      <x:c r="C171" t="str">
        <x:v>FOU-0170</x:v>
      </x:c>
      <x:c r="D171" t="str">
        <x:v>Technic Concept SAS</x:v>
      </x:c>
      <x:c r="E171" s="36" t="n">
        <x:v>3</x:v>
      </x:c>
      <x:c r="F171" s="36" t="n">
        <x:v>3</x:v>
      </x:c>
      <x:c r="G171" s="36" t="n">
        <x:v>2</x:v>
      </x:c>
      <x:c r="H171" s="36" t="n">
        <x:v>5</x:v>
      </x:c>
      <x:c r="I171" s="36" t="n">
        <x:v>2</x:v>
      </x:c>
      <x:c r="J171" s="36" t="n">
        <x:f>AVERAGE(E171:I171)</x:f>
        <x:v>3</x:v>
      </x:c>
      <x:c r="K171" t="str">
        <x:f>IF(J171&gt;=4.5,"Excellent",IF(J171&gt;=3.8,"Bon",IF(J171&gt;=3,"À surveiller","Critique")))</x:f>
        <x:v>À surveiller</x:v>
      </x:c>
      <x:c r="L171" t="str">
        <x:v>À renégocier</x:v>
      </x:c>
    </x:row>
    <x:row r="172" ht="15" hidden="0" customHeight="1">
      <x:c r="A172" t="str">
        <x:v>EVA-0171</x:v>
      </x:c>
      <x:c r="B172" s="38" t="str">
        <x:v>17/06/2026</x:v>
      </x:c>
      <x:c r="C172" t="str">
        <x:v>FOU-0171</x:v>
      </x:c>
      <x:c r="D172" t="str">
        <x:v>Expert Services Groupe</x:v>
      </x:c>
      <x:c r="E172" s="36" t="n">
        <x:v>2</x:v>
      </x:c>
      <x:c r="F172" s="36" t="n">
        <x:v>4</x:v>
      </x:c>
      <x:c r="G172" s="36" t="n">
        <x:v>2</x:v>
      </x:c>
      <x:c r="H172" s="36" t="n">
        <x:v>4</x:v>
      </x:c>
      <x:c r="I172" s="36" t="n">
        <x:v>3</x:v>
      </x:c>
      <x:c r="J172" s="36" t="n">
        <x:f>AVERAGE(E172:I172)</x:f>
        <x:v>3</x:v>
      </x:c>
      <x:c r="K172" t="str">
        <x:f>IF(J172&gt;=4.5,"Excellent",IF(J172&gt;=3.8,"Bon",IF(J172&gt;=3,"À surveiller","Critique")))</x:f>
        <x:v>À surveiller</x:v>
      </x:c>
      <x:c r="L172" t="str">
        <x:v>Suivi recommandé</x:v>
      </x:c>
    </x:row>
    <x:row r="173" ht="15" hidden="0" customHeight="1">
      <x:c r="A173" t="str">
        <x:v>EVA-0172</x:v>
      </x:c>
      <x:c r="B173" s="38" t="str">
        <x:v>13/05/2026</x:v>
      </x:c>
      <x:c r="C173" t="str">
        <x:v>FOU-0172</x:v>
      </x:c>
      <x:c r="D173" t="str">
        <x:v>Direct France Groupe</x:v>
      </x:c>
      <x:c r="E173" s="36" t="n">
        <x:v>2</x:v>
      </x:c>
      <x:c r="F173" s="36" t="n">
        <x:v>4</x:v>
      </x:c>
      <x:c r="G173" s="36" t="n">
        <x:v>4</x:v>
      </x:c>
      <x:c r="H173" s="36" t="n">
        <x:v>3</x:v>
      </x:c>
      <x:c r="I173" s="36" t="n">
        <x:v>4</x:v>
      </x:c>
      <x:c r="J173" s="36" t="n">
        <x:f>AVERAGE(E173:I173)</x:f>
        <x:v>3.4</x:v>
      </x:c>
      <x:c r="K173" t="str">
        <x:f>IF(J173&gt;=4.5,"Excellent",IF(J173&gt;=3.8,"Bon",IF(J173&gt;=3,"À surveiller","Critique")))</x:f>
        <x:v>À surveiller</x:v>
      </x:c>
      <x:c r="L173" t="str">
        <x:v>Partenaire fiable</x:v>
      </x:c>
    </x:row>
    <x:row r="174" ht="15" hidden="0" customHeight="1">
      <x:c r="A174" t="str">
        <x:v>EVA-0173</x:v>
      </x:c>
      <x:c r="B174" s="38" t="str">
        <x:v>09/05/2026</x:v>
      </x:c>
      <x:c r="C174" t="str">
        <x:v>FOU-0173</x:v>
      </x:c>
      <x:c r="D174" t="str">
        <x:v>Expert Market SAS</x:v>
      </x:c>
      <x:c r="E174" s="36" t="n">
        <x:v>5</x:v>
      </x:c>
      <x:c r="F174" s="36" t="n">
        <x:v>5</x:v>
      </x:c>
      <x:c r="G174" s="36" t="n">
        <x:v>2</x:v>
      </x:c>
      <x:c r="H174" s="36" t="n">
        <x:v>2</x:v>
      </x:c>
      <x:c r="I174" s="36" t="n">
        <x:v>3</x:v>
      </x:c>
      <x:c r="J174" s="36" t="n">
        <x:f>AVERAGE(E174:I174)</x:f>
        <x:v>3.4</x:v>
      </x:c>
      <x:c r="K174" t="str">
        <x:f>IF(J174&gt;=4.5,"Excellent",IF(J174&gt;=3.8,"Bon",IF(J174&gt;=3,"À surveiller","Critique")))</x:f>
        <x:v>À surveiller</x:v>
      </x:c>
      <x:c r="L174" t="str">
        <x:v>Délais variables</x:v>
      </x:c>
    </x:row>
    <x:row r="175" ht="15" hidden="0" customHeight="1">
      <x:c r="A175" t="str">
        <x:v>EVA-0174</x:v>
      </x:c>
      <x:c r="B175" s="38" t="str">
        <x:v>12/03/2026</x:v>
      </x:c>
      <x:c r="C175" t="str">
        <x:v>FOU-0174</x:v>
      </x:c>
      <x:c r="D175" t="str">
        <x:v>Expert Technic SAS</x:v>
      </x:c>
      <x:c r="E175" s="36" t="n">
        <x:v>4</x:v>
      </x:c>
      <x:c r="F175" s="36" t="n">
        <x:v>2</x:v>
      </x:c>
      <x:c r="G175" s="36" t="n">
        <x:v>3</x:v>
      </x:c>
      <x:c r="H175" s="36" t="n">
        <x:v>5</x:v>
      </x:c>
      <x:c r="I175" s="36" t="n">
        <x:v>2</x:v>
      </x:c>
      <x:c r="J175" s="36" t="n">
        <x:f>AVERAGE(E175:I175)</x:f>
        <x:v>3.2</x:v>
      </x:c>
      <x:c r="K175" t="str">
        <x:f>IF(J175&gt;=4.5,"Excellent",IF(J175&gt;=3.8,"Bon",IF(J175&gt;=3,"À surveiller","Critique")))</x:f>
        <x:v>À surveiller</x:v>
      </x:c>
      <x:c r="L175" t="str">
        <x:v>Suivi recommandé</x:v>
      </x:c>
    </x:row>
    <x:row r="176" ht="15" hidden="0" customHeight="1">
      <x:c r="A176" t="str">
        <x:v>EVA-0175</x:v>
      </x:c>
      <x:c r="B176" s="38" t="str">
        <x:v>12/03/2026</x:v>
      </x:c>
      <x:c r="C176" t="str">
        <x:v>FOU-0175</x:v>
      </x:c>
      <x:c r="D176" t="str">
        <x:v>Direct Services SA</x:v>
      </x:c>
      <x:c r="E176" s="36" t="n">
        <x:v>3</x:v>
      </x:c>
      <x:c r="F176" s="36" t="n">
        <x:v>5</x:v>
      </x:c>
      <x:c r="G176" s="36" t="n">
        <x:v>3</x:v>
      </x:c>
      <x:c r="H176" s="36" t="n">
        <x:v>2</x:v>
      </x:c>
      <x:c r="I176" s="36" t="n">
        <x:v>4</x:v>
      </x:c>
      <x:c r="J176" s="36" t="n">
        <x:f>AVERAGE(E176:I176)</x:f>
        <x:v>3.4</x:v>
      </x:c>
      <x:c r="K176" t="str">
        <x:f>IF(J176&gt;=4.5,"Excellent",IF(J176&gt;=3.8,"Bon",IF(J176&gt;=3,"À surveiller","Critique")))</x:f>
        <x:v>À surveiller</x:v>
      </x:c>
      <x:c r="L176" t="str">
        <x:v>Suivi recommandé</x:v>
      </x:c>
    </x:row>
    <x:row r="177" ht="15" hidden="0" customHeight="1">
      <x:c r="A177" t="str">
        <x:v>EVA-0176</x:v>
      </x:c>
      <x:c r="B177" s="38" t="str">
        <x:v>25/05/2026</x:v>
      </x:c>
      <x:c r="C177" t="str">
        <x:v>FOU-0176</x:v>
      </x:c>
      <x:c r="D177" t="str">
        <x:v>Services Solutions SA</x:v>
      </x:c>
      <x:c r="E177" s="36" t="n">
        <x:v>4</x:v>
      </x:c>
      <x:c r="F177" s="36" t="n">
        <x:v>2</x:v>
      </x:c>
      <x:c r="G177" s="36" t="n">
        <x:v>4</x:v>
      </x:c>
      <x:c r="H177" s="36" t="n">
        <x:v>5</x:v>
      </x:c>
      <x:c r="I177" s="36" t="n">
        <x:v>2</x:v>
      </x:c>
      <x:c r="J177" s="36" t="n">
        <x:f>AVERAGE(E177:I177)</x:f>
        <x:v>3.4</x:v>
      </x:c>
      <x:c r="K177" t="str">
        <x:f>IF(J177&gt;=4.5,"Excellent",IF(J177&gt;=3.8,"Bon",IF(J177&gt;=3,"À surveiller","Critique")))</x:f>
        <x:v>À surveiller</x:v>
      </x:c>
      <x:c r="L177" t="str">
        <x:v>À renégocier</x:v>
      </x:c>
    </x:row>
    <x:row r="178" ht="15" hidden="0" customHeight="1">
      <x:c r="A178" t="str">
        <x:v>EVA-0177</x:v>
      </x:c>
      <x:c r="B178" s="38" t="str">
        <x:v>17/02/2026</x:v>
      </x:c>
      <x:c r="C178" t="str">
        <x:v>FOU-0177</x:v>
      </x:c>
      <x:c r="D178" t="str">
        <x:v>Expert Concept SAS</x:v>
      </x:c>
      <x:c r="E178" s="36" t="n">
        <x:v>2</x:v>
      </x:c>
      <x:c r="F178" s="36" t="n">
        <x:v>2</x:v>
      </x:c>
      <x:c r="G178" s="36" t="n">
        <x:v>2</x:v>
      </x:c>
      <x:c r="H178" s="36" t="n">
        <x:v>3</x:v>
      </x:c>
      <x:c r="I178" s="36" t="n">
        <x:v>2</x:v>
      </x:c>
      <x:c r="J178" s="36" t="n">
        <x:f>AVERAGE(E178:I178)</x:f>
        <x:v>2.2</x:v>
      </x:c>
      <x:c r="K178" t="str">
        <x:f>IF(J178&gt;=4.5,"Excellent",IF(J178&gt;=3.8,"Bon",IF(J178&gt;=3,"À surveiller","Critique")))</x:f>
        <x:v>Critique</x:v>
      </x:c>
      <x:c r="L178" t="str">
        <x:v>Bon rapport qualité/prix</x:v>
      </x:c>
    </x:row>
    <x:row r="179" ht="15" hidden="0" customHeight="1">
      <x:c r="A179" t="str">
        <x:v>EVA-0178</x:v>
      </x:c>
      <x:c r="B179" s="38" t="str">
        <x:v>28/04/2026</x:v>
      </x:c>
      <x:c r="C179" t="str">
        <x:v>FOU-0178</x:v>
      </x:c>
      <x:c r="D179" t="str">
        <x:v>Market Direct Groupe</x:v>
      </x:c>
      <x:c r="E179" s="36" t="n">
        <x:v>2</x:v>
      </x:c>
      <x:c r="F179" s="36" t="n">
        <x:v>3</x:v>
      </x:c>
      <x:c r="G179" s="36" t="n">
        <x:v>2</x:v>
      </x:c>
      <x:c r="H179" s="36" t="n">
        <x:v>3</x:v>
      </x:c>
      <x:c r="I179" s="36" t="n">
        <x:v>4</x:v>
      </x:c>
      <x:c r="J179" s="36" t="n">
        <x:f>AVERAGE(E179:I179)</x:f>
        <x:v>2.8</x:v>
      </x:c>
      <x:c r="K179" t="str">
        <x:f>IF(J179&gt;=4.5,"Excellent",IF(J179&gt;=3.8,"Bon",IF(J179&gt;=3,"À surveiller","Critique")))</x:f>
        <x:v>Critique</x:v>
      </x:c>
      <x:c r="L179" t="str">
        <x:v>Partenaire fiable</x:v>
      </x:c>
    </x:row>
    <x:row r="180" ht="15" hidden="0" customHeight="1">
      <x:c r="A180" t="str">
        <x:v>EVA-0179</x:v>
      </x:c>
      <x:c r="B180" s="38" t="str">
        <x:v>14/01/2026</x:v>
      </x:c>
      <x:c r="C180" t="str">
        <x:v>FOU-0179</x:v>
      </x:c>
      <x:c r="D180" t="str">
        <x:v>France France SA</x:v>
      </x:c>
      <x:c r="E180" s="36" t="n">
        <x:v>3</x:v>
      </x:c>
      <x:c r="F180" s="36" t="n">
        <x:v>4</x:v>
      </x:c>
      <x:c r="G180" s="36" t="n">
        <x:v>3</x:v>
      </x:c>
      <x:c r="H180" s="36" t="n">
        <x:v>3</x:v>
      </x:c>
      <x:c r="I180" s="36" t="n">
        <x:v>4</x:v>
      </x:c>
      <x:c r="J180" s="36" t="n">
        <x:f>AVERAGE(E180:I180)</x:f>
        <x:v>3.4</x:v>
      </x:c>
      <x:c r="K180" t="str">
        <x:f>IF(J180&gt;=4.5,"Excellent",IF(J180&gt;=3.8,"Bon",IF(J180&gt;=3,"À surveiller","Critique")))</x:f>
        <x:v>À surveiller</x:v>
      </x:c>
      <x:c r="L180" t="str">
        <x:v>À renégocier</x:v>
      </x:c>
    </x:row>
    <x:row r="181" ht="15" hidden="0" customHeight="1">
      <x:c r="A181" t="str">
        <x:v>EVA-0180</x:v>
      </x:c>
      <x:c r="B181" s="38" t="str">
        <x:v>16/04/2026</x:v>
      </x:c>
      <x:c r="C181" t="str">
        <x:v>FOU-0180</x:v>
      </x:c>
      <x:c r="D181" t="str">
        <x:v>Concept Services Groupe</x:v>
      </x:c>
      <x:c r="E181" s="36" t="n">
        <x:v>4</x:v>
      </x:c>
      <x:c r="F181" s="36" t="n">
        <x:v>3</x:v>
      </x:c>
      <x:c r="G181" s="36" t="n">
        <x:v>4</x:v>
      </x:c>
      <x:c r="H181" s="36" t="n">
        <x:v>3</x:v>
      </x:c>
      <x:c r="I181" s="36" t="n">
        <x:v>4</x:v>
      </x:c>
      <x:c r="J181" s="36" t="n">
        <x:f>AVERAGE(E181:I181)</x:f>
        <x:v>3.6</x:v>
      </x:c>
      <x:c r="K181" t="str">
        <x:f>IF(J181&gt;=4.5,"Excellent",IF(J181&gt;=3.8,"Bon",IF(J181&gt;=3,"À surveiller","Critique")))</x:f>
        <x:v>À surveiller</x:v>
      </x:c>
      <x:c r="L181" t="str">
        <x:v>Délais variables</x:v>
      </x:c>
    </x:row>
    <x:row r="182" ht="15" hidden="0" customHeight="1">
      <x:c r="A182" t="str">
        <x:v>EVA-0181</x:v>
      </x:c>
      <x:c r="B182" s="38" t="str">
        <x:v>08/03/2026</x:v>
      </x:c>
      <x:c r="C182" t="str">
        <x:v>FOU-0181</x:v>
      </x:c>
      <x:c r="D182" t="str">
        <x:v>Technic Pro SA</x:v>
      </x:c>
      <x:c r="E182" s="36" t="n">
        <x:v>3</x:v>
      </x:c>
      <x:c r="F182" s="36" t="n">
        <x:v>4</x:v>
      </x:c>
      <x:c r="G182" s="36" t="n">
        <x:v>3</x:v>
      </x:c>
      <x:c r="H182" s="36" t="n">
        <x:v>3</x:v>
      </x:c>
      <x:c r="I182" s="36" t="n">
        <x:v>4</x:v>
      </x:c>
      <x:c r="J182" s="36" t="n">
        <x:f>AVERAGE(E182:I182)</x:f>
        <x:v>3.4</x:v>
      </x:c>
      <x:c r="K182" t="str">
        <x:f>IF(J182&gt;=4.5,"Excellent",IF(J182&gt;=3.8,"Bon",IF(J182&gt;=3,"À surveiller","Critique")))</x:f>
        <x:v>À surveiller</x:v>
      </x:c>
      <x:c r="L182" t="str">
        <x:v>À renégocier</x:v>
      </x:c>
    </x:row>
    <x:row r="183" ht="15" hidden="0" customHeight="1">
      <x:c r="A183" t="str">
        <x:v>EVA-0182</x:v>
      </x:c>
      <x:c r="B183" s="38" t="str">
        <x:v>31/03/2026</x:v>
      </x:c>
      <x:c r="C183" t="str">
        <x:v>FOU-0182</x:v>
      </x:c>
      <x:c r="D183" t="str">
        <x:v>Logistique Services Groupe</x:v>
      </x:c>
      <x:c r="E183" s="36" t="n">
        <x:v>4</x:v>
      </x:c>
      <x:c r="F183" s="36" t="n">
        <x:v>2</x:v>
      </x:c>
      <x:c r="G183" s="36" t="n">
        <x:v>5</x:v>
      </x:c>
      <x:c r="H183" s="36" t="n">
        <x:v>4</x:v>
      </x:c>
      <x:c r="I183" s="36" t="n">
        <x:v>4</x:v>
      </x:c>
      <x:c r="J183" s="36" t="n">
        <x:f>AVERAGE(E183:I183)</x:f>
        <x:v>3.8</x:v>
      </x:c>
      <x:c r="K183" t="str">
        <x:f>IF(J183&gt;=4.5,"Excellent",IF(J183&gt;=3.8,"Bon",IF(J183&gt;=3,"À surveiller","Critique")))</x:f>
        <x:v>Bon</x:v>
      </x:c>
      <x:c r="L183" t="str">
        <x:v>Suivi recommandé</x:v>
      </x:c>
    </x:row>
    <x:row r="184" ht="15" hidden="0" customHeight="1">
      <x:c r="A184" t="str">
        <x:v>EVA-0183</x:v>
      </x:c>
      <x:c r="B184" s="38" t="str">
        <x:v>18/05/2026</x:v>
      </x:c>
      <x:c r="C184" t="str">
        <x:v>FOU-0183</x:v>
      </x:c>
      <x:c r="D184" t="str">
        <x:v>Market Technic SARL</x:v>
      </x:c>
      <x:c r="E184" s="36" t="n">
        <x:v>5</x:v>
      </x:c>
      <x:c r="F184" s="36" t="n">
        <x:v>3</x:v>
      </x:c>
      <x:c r="G184" s="36" t="n">
        <x:v>2</x:v>
      </x:c>
      <x:c r="H184" s="36" t="n">
        <x:v>5</x:v>
      </x:c>
      <x:c r="I184" s="36" t="n">
        <x:v>3</x:v>
      </x:c>
      <x:c r="J184" s="36" t="n">
        <x:f>AVERAGE(E184:I184)</x:f>
        <x:v>3.6</x:v>
      </x:c>
      <x:c r="K184" t="str">
        <x:f>IF(J184&gt;=4.5,"Excellent",IF(J184&gt;=3.8,"Bon",IF(J184&gt;=3,"À surveiller","Critique")))</x:f>
        <x:v>À surveiller</x:v>
      </x:c>
      <x:c r="L184" t="str">
        <x:v>Suivi recommandé</x:v>
      </x:c>
    </x:row>
    <x:row r="185" ht="15" hidden="0" customHeight="1">
      <x:c r="A185" t="str">
        <x:v>EVA-0184</x:v>
      </x:c>
      <x:c r="B185" s="38" t="str">
        <x:v>29/03/2026</x:v>
      </x:c>
      <x:c r="C185" t="str">
        <x:v>FOU-0184</x:v>
      </x:c>
      <x:c r="D185" t="str">
        <x:v>Direct Global SA</x:v>
      </x:c>
      <x:c r="E185" s="36" t="n">
        <x:v>3</x:v>
      </x:c>
      <x:c r="F185" s="36" t="n">
        <x:v>5</x:v>
      </x:c>
      <x:c r="G185" s="36" t="n">
        <x:v>4</x:v>
      </x:c>
      <x:c r="H185" s="36" t="n">
        <x:v>4</x:v>
      </x:c>
      <x:c r="I185" s="36" t="n">
        <x:v>3</x:v>
      </x:c>
      <x:c r="J185" s="36" t="n">
        <x:f>AVERAGE(E185:I185)</x:f>
        <x:v>3.8</x:v>
      </x:c>
      <x:c r="K185" t="str">
        <x:f>IF(J185&gt;=4.5,"Excellent",IF(J185&gt;=3.8,"Bon",IF(J185&gt;=3,"À surveiller","Critique")))</x:f>
        <x:v>Bon</x:v>
      </x:c>
      <x:c r="L185" t="str">
        <x:v>Suivi recommandé</x:v>
      </x:c>
    </x:row>
    <x:row r="186" ht="15" hidden="0" customHeight="1">
      <x:c r="A186" t="str">
        <x:v>EVA-0185</x:v>
      </x:c>
      <x:c r="B186" s="38" t="str">
        <x:v>30/04/2026</x:v>
      </x:c>
      <x:c r="C186" t="str">
        <x:v>FOU-0185</x:v>
      </x:c>
      <x:c r="D186" t="str">
        <x:v>Technic Market Groupe</x:v>
      </x:c>
      <x:c r="E186" s="36" t="n">
        <x:v>4</x:v>
      </x:c>
      <x:c r="F186" s="36" t="n">
        <x:v>2</x:v>
      </x:c>
      <x:c r="G186" s="36" t="n">
        <x:v>3</x:v>
      </x:c>
      <x:c r="H186" s="36" t="n">
        <x:v>4</x:v>
      </x:c>
      <x:c r="I186" s="36" t="n">
        <x:v>3</x:v>
      </x:c>
      <x:c r="J186" s="36" t="n">
        <x:f>AVERAGE(E186:I186)</x:f>
        <x:v>3.2</x:v>
      </x:c>
      <x:c r="K186" t="str">
        <x:f>IF(J186&gt;=4.5,"Excellent",IF(J186&gt;=3.8,"Bon",IF(J186&gt;=3,"À surveiller","Critique")))</x:f>
        <x:v>À surveiller</x:v>
      </x:c>
      <x:c r="L186" t="str">
        <x:v>Bon rapport qualité/prix</x:v>
      </x:c>
    </x:row>
    <x:row r="187" ht="15" hidden="0" customHeight="1">
      <x:c r="A187" t="str">
        <x:v>EVA-0186</x:v>
      </x:c>
      <x:c r="B187" s="38" t="str">
        <x:v>30/04/2026</x:v>
      </x:c>
      <x:c r="C187" t="str">
        <x:v>FOU-0186</x:v>
      </x:c>
      <x:c r="D187" t="str">
        <x:v>Distribution Plus SAS</x:v>
      </x:c>
      <x:c r="E187" s="36" t="n">
        <x:v>2</x:v>
      </x:c>
      <x:c r="F187" s="36" t="n">
        <x:v>2</x:v>
      </x:c>
      <x:c r="G187" s="36" t="n">
        <x:v>3</x:v>
      </x:c>
      <x:c r="H187" s="36" t="n">
        <x:v>5</x:v>
      </x:c>
      <x:c r="I187" s="36" t="n">
        <x:v>3</x:v>
      </x:c>
      <x:c r="J187" s="36" t="n">
        <x:f>AVERAGE(E187:I187)</x:f>
        <x:v>3</x:v>
      </x:c>
      <x:c r="K187" t="str">
        <x:f>IF(J187&gt;=4.5,"Excellent",IF(J187&gt;=3.8,"Bon",IF(J187&gt;=3,"À surveiller","Critique")))</x:f>
        <x:v>À surveiller</x:v>
      </x:c>
      <x:c r="L187" t="str">
        <x:v>Suivi recommandé</x:v>
      </x:c>
    </x:row>
    <x:row r="188" ht="15" hidden="0" customHeight="1">
      <x:c r="A188" t="str">
        <x:v>EVA-0187</x:v>
      </x:c>
      <x:c r="B188" s="38" t="str">
        <x:v>27/01/2026</x:v>
      </x:c>
      <x:c r="C188" t="str">
        <x:v>FOU-0187</x:v>
      </x:c>
      <x:c r="D188" t="str">
        <x:v>Logistique Industries Groupe</x:v>
      </x:c>
      <x:c r="E188" s="36" t="n">
        <x:v>4</x:v>
      </x:c>
      <x:c r="F188" s="36" t="n">
        <x:v>4</x:v>
      </x:c>
      <x:c r="G188" s="36" t="n">
        <x:v>5</x:v>
      </x:c>
      <x:c r="H188" s="36" t="n">
        <x:v>2</x:v>
      </x:c>
      <x:c r="I188" s="36" t="n">
        <x:v>4</x:v>
      </x:c>
      <x:c r="J188" s="36" t="n">
        <x:f>AVERAGE(E188:I188)</x:f>
        <x:v>3.8</x:v>
      </x:c>
      <x:c r="K188" t="str">
        <x:f>IF(J188&gt;=4.5,"Excellent",IF(J188&gt;=3.8,"Bon",IF(J188&gt;=3,"À surveiller","Critique")))</x:f>
        <x:v>Bon</x:v>
      </x:c>
      <x:c r="L188" t="str">
        <x:v>Bon rapport qualité/prix</x:v>
      </x:c>
    </x:row>
    <x:row r="189" ht="15" hidden="0" customHeight="1">
      <x:c r="A189" t="str">
        <x:v>EVA-0188</x:v>
      </x:c>
      <x:c r="B189" s="38" t="str">
        <x:v>28/03/2026</x:v>
      </x:c>
      <x:c r="C189" t="str">
        <x:v>FOU-0188</x:v>
      </x:c>
      <x:c r="D189" t="str">
        <x:v>Solutions Solutions SARL</x:v>
      </x:c>
      <x:c r="E189" s="36" t="n">
        <x:v>2</x:v>
      </x:c>
      <x:c r="F189" s="36" t="n">
        <x:v>3</x:v>
      </x:c>
      <x:c r="G189" s="36" t="n">
        <x:v>5</x:v>
      </x:c>
      <x:c r="H189" s="36" t="n">
        <x:v>5</x:v>
      </x:c>
      <x:c r="I189" s="36" t="n">
        <x:v>4</x:v>
      </x:c>
      <x:c r="J189" s="36" t="n">
        <x:f>AVERAGE(E189:I189)</x:f>
        <x:v>3.8</x:v>
      </x:c>
      <x:c r="K189" t="str">
        <x:f>IF(J189&gt;=4.5,"Excellent",IF(J189&gt;=3.8,"Bon",IF(J189&gt;=3,"À surveiller","Critique")))</x:f>
        <x:v>Bon</x:v>
      </x:c>
      <x:c r="L189" t="str">
        <x:v>Partenaire fiable</x:v>
      </x:c>
    </x:row>
    <x:row r="190" ht="15" hidden="0" customHeight="1">
      <x:c r="A190" t="str">
        <x:v>EVA-0189</x:v>
      </x:c>
      <x:c r="B190" s="38" t="str">
        <x:v>20/05/2026</x:v>
      </x:c>
      <x:c r="C190" t="str">
        <x:v>FOU-0189</x:v>
      </x:c>
      <x:c r="D190" t="str">
        <x:v>Global Distribution SA</x:v>
      </x:c>
      <x:c r="E190" s="36" t="n">
        <x:v>3</x:v>
      </x:c>
      <x:c r="F190" s="36" t="n">
        <x:v>4</x:v>
      </x:c>
      <x:c r="G190" s="36" t="n">
        <x:v>4</x:v>
      </x:c>
      <x:c r="H190" s="36" t="n">
        <x:v>3</x:v>
      </x:c>
      <x:c r="I190" s="36" t="n">
        <x:v>5</x:v>
      </x:c>
      <x:c r="J190" s="36" t="n">
        <x:f>AVERAGE(E190:I190)</x:f>
        <x:v>3.8</x:v>
      </x:c>
      <x:c r="K190" t="str">
        <x:f>IF(J190&gt;=4.5,"Excellent",IF(J190&gt;=3.8,"Bon",IF(J190&gt;=3,"À surveiller","Critique")))</x:f>
        <x:v>Bon</x:v>
      </x:c>
      <x:c r="L190" t="str">
        <x:v>Délais variables</x:v>
      </x:c>
    </x:row>
    <x:row r="191" ht="15" hidden="0" customHeight="1">
      <x:c r="A191" t="str">
        <x:v>EVA-0190</x:v>
      </x:c>
      <x:c r="B191" s="38" t="str">
        <x:v>02/05/2026</x:v>
      </x:c>
      <x:c r="C191" t="str">
        <x:v>FOU-0190</x:v>
      </x:c>
      <x:c r="D191" t="str">
        <x:v>Market Logistique Groupe</x:v>
      </x:c>
      <x:c r="E191" s="36" t="n">
        <x:v>2</x:v>
      </x:c>
      <x:c r="F191" s="36" t="n">
        <x:v>5</x:v>
      </x:c>
      <x:c r="G191" s="36" t="n">
        <x:v>5</x:v>
      </x:c>
      <x:c r="H191" s="36" t="n">
        <x:v>5</x:v>
      </x:c>
      <x:c r="I191" s="36" t="n">
        <x:v>5</x:v>
      </x:c>
      <x:c r="J191" s="36" t="n">
        <x:f>AVERAGE(E191:I191)</x:f>
        <x:v>4.4</x:v>
      </x:c>
      <x:c r="K191" t="str">
        <x:f>IF(J191&gt;=4.5,"Excellent",IF(J191&gt;=3.8,"Bon",IF(J191&gt;=3,"À surveiller","Critique")))</x:f>
        <x:v>Bon</x:v>
      </x:c>
      <x:c r="L191" t="str">
        <x:v>Délais variables</x:v>
      </x:c>
    </x:row>
    <x:row r="192" ht="15" hidden="0" customHeight="1">
      <x:c r="A192" t="str">
        <x:v>EVA-0191</x:v>
      </x:c>
      <x:c r="B192" s="38" t="str">
        <x:v>18/03/2026</x:v>
      </x:c>
      <x:c r="C192" t="str">
        <x:v>FOU-0191</x:v>
      </x:c>
      <x:c r="D192" t="str">
        <x:v>Distribution Pro SARL</x:v>
      </x:c>
      <x:c r="E192" s="36" t="n">
        <x:v>4</x:v>
      </x:c>
      <x:c r="F192" s="36" t="n">
        <x:v>4</x:v>
      </x:c>
      <x:c r="G192" s="36" t="n">
        <x:v>4</x:v>
      </x:c>
      <x:c r="H192" s="36" t="n">
        <x:v>5</x:v>
      </x:c>
      <x:c r="I192" s="36" t="n">
        <x:v>5</x:v>
      </x:c>
      <x:c r="J192" s="36" t="n">
        <x:f>AVERAGE(E192:I192)</x:f>
        <x:v>4.4</x:v>
      </x:c>
      <x:c r="K192" t="str">
        <x:f>IF(J192&gt;=4.5,"Excellent",IF(J192&gt;=3.8,"Bon",IF(J192&gt;=3,"À surveiller","Critique")))</x:f>
        <x:v>Bon</x:v>
      </x:c>
      <x:c r="L192" t="str">
        <x:v>Partenaire fiable</x:v>
      </x:c>
    </x:row>
    <x:row r="193" ht="15" hidden="0" customHeight="1">
      <x:c r="A193" t="str">
        <x:v>EVA-0192</x:v>
      </x:c>
      <x:c r="B193" s="38" t="str">
        <x:v>28/05/2026</x:v>
      </x:c>
      <x:c r="C193" t="str">
        <x:v>FOU-0192</x:v>
      </x:c>
      <x:c r="D193" t="str">
        <x:v>Concept Expert SAS</x:v>
      </x:c>
      <x:c r="E193" s="36" t="n">
        <x:v>3</x:v>
      </x:c>
      <x:c r="F193" s="36" t="n">
        <x:v>2</x:v>
      </x:c>
      <x:c r="G193" s="36" t="n">
        <x:v>5</x:v>
      </x:c>
      <x:c r="H193" s="36" t="n">
        <x:v>5</x:v>
      </x:c>
      <x:c r="I193" s="36" t="n">
        <x:v>4</x:v>
      </x:c>
      <x:c r="J193" s="36" t="n">
        <x:f>AVERAGE(E193:I193)</x:f>
        <x:v>3.8</x:v>
      </x:c>
      <x:c r="K193" t="str">
        <x:f>IF(J193&gt;=4.5,"Excellent",IF(J193&gt;=3.8,"Bon",IF(J193&gt;=3,"À surveiller","Critique")))</x:f>
        <x:v>Bon</x:v>
      </x:c>
      <x:c r="L193" t="str">
        <x:v>À renégocier</x:v>
      </x:c>
    </x:row>
    <x:row r="194" ht="15" hidden="0" customHeight="1">
      <x:c r="A194" t="str">
        <x:v>EVA-0193</x:v>
      </x:c>
      <x:c r="B194" s="38" t="str">
        <x:v>26/05/2026</x:v>
      </x:c>
      <x:c r="C194" t="str">
        <x:v>FOU-0193</x:v>
      </x:c>
      <x:c r="D194" t="str">
        <x:v>Technic Expert SARL</x:v>
      </x:c>
      <x:c r="E194" s="36" t="n">
        <x:v>2</x:v>
      </x:c>
      <x:c r="F194" s="36" t="n">
        <x:v>3</x:v>
      </x:c>
      <x:c r="G194" s="36" t="n">
        <x:v>3</x:v>
      </x:c>
      <x:c r="H194" s="36" t="n">
        <x:v>4</x:v>
      </x:c>
      <x:c r="I194" s="36" t="n">
        <x:v>3</x:v>
      </x:c>
      <x:c r="J194" s="36" t="n">
        <x:f>AVERAGE(E194:I194)</x:f>
        <x:v>3</x:v>
      </x:c>
      <x:c r="K194" t="str">
        <x:f>IF(J194&gt;=4.5,"Excellent",IF(J194&gt;=3.8,"Bon",IF(J194&gt;=3,"À surveiller","Critique")))</x:f>
        <x:v>À surveiller</x:v>
      </x:c>
      <x:c r="L194" t="str">
        <x:v>Délais variables</x:v>
      </x:c>
    </x:row>
    <x:row r="195" ht="15" hidden="0" customHeight="1">
      <x:c r="A195" t="str">
        <x:v>EVA-0194</x:v>
      </x:c>
      <x:c r="B195" s="38" t="str">
        <x:v>06/02/2026</x:v>
      </x:c>
      <x:c r="C195" t="str">
        <x:v>FOU-0194</x:v>
      </x:c>
      <x:c r="D195" t="str">
        <x:v>Services Concept SARL</x:v>
      </x:c>
      <x:c r="E195" s="36" t="n">
        <x:v>3</x:v>
      </x:c>
      <x:c r="F195" s="36" t="n">
        <x:v>4</x:v>
      </x:c>
      <x:c r="G195" s="36" t="n">
        <x:v>2</x:v>
      </x:c>
      <x:c r="H195" s="36" t="n">
        <x:v>2</x:v>
      </x:c>
      <x:c r="I195" s="36" t="n">
        <x:v>4</x:v>
      </x:c>
      <x:c r="J195" s="36" t="n">
        <x:f>AVERAGE(E195:I195)</x:f>
        <x:v>3</x:v>
      </x:c>
      <x:c r="K195" t="str">
        <x:f>IF(J195&gt;=4.5,"Excellent",IF(J195&gt;=3.8,"Bon",IF(J195&gt;=3,"À surveiller","Critique")))</x:f>
        <x:v>À surveiller</x:v>
      </x:c>
      <x:c r="L195" t="str">
        <x:v>Bon rapport qualité/prix</x:v>
      </x:c>
    </x:row>
    <x:row r="196" ht="15" hidden="0" customHeight="1">
      <x:c r="A196" t="str">
        <x:v>EVA-0195</x:v>
      </x:c>
      <x:c r="B196" s="38" t="str">
        <x:v>18/06/2026</x:v>
      </x:c>
      <x:c r="C196" t="str">
        <x:v>FOU-0195</x:v>
      </x:c>
      <x:c r="D196" t="str">
        <x:v>Distribution Plus SA</x:v>
      </x:c>
      <x:c r="E196" s="36" t="n">
        <x:v>5</x:v>
      </x:c>
      <x:c r="F196" s="36" t="n">
        <x:v>5</x:v>
      </x:c>
      <x:c r="G196" s="36" t="n">
        <x:v>3</x:v>
      </x:c>
      <x:c r="H196" s="36" t="n">
        <x:v>5</x:v>
      </x:c>
      <x:c r="I196" s="36" t="n">
        <x:v>2</x:v>
      </x:c>
      <x:c r="J196" s="36" t="n">
        <x:f>AVERAGE(E196:I196)</x:f>
        <x:v>4</x:v>
      </x:c>
      <x:c r="K196" t="str">
        <x:f>IF(J196&gt;=4.5,"Excellent",IF(J196&gt;=3.8,"Bon",IF(J196&gt;=3,"À surveiller","Critique")))</x:f>
        <x:v>Bon</x:v>
      </x:c>
      <x:c r="L196" t="str">
        <x:v>Délais variables</x:v>
      </x:c>
    </x:row>
    <x:row r="197" ht="15" hidden="0" customHeight="1">
      <x:c r="A197" t="str">
        <x:v>EVA-0196</x:v>
      </x:c>
      <x:c r="B197" s="38" t="str">
        <x:v>17/02/2026</x:v>
      </x:c>
      <x:c r="C197" t="str">
        <x:v>FOU-0196</x:v>
      </x:c>
      <x:c r="D197" t="str">
        <x:v>Technic France SA</x:v>
      </x:c>
      <x:c r="E197" s="36" t="n">
        <x:v>3</x:v>
      </x:c>
      <x:c r="F197" s="36" t="n">
        <x:v>3</x:v>
      </x:c>
      <x:c r="G197" s="36" t="n">
        <x:v>4</x:v>
      </x:c>
      <x:c r="H197" s="36" t="n">
        <x:v>4</x:v>
      </x:c>
      <x:c r="I197" s="36" t="n">
        <x:v>2</x:v>
      </x:c>
      <x:c r="J197" s="36" t="n">
        <x:f>AVERAGE(E197:I197)</x:f>
        <x:v>3.2</x:v>
      </x:c>
      <x:c r="K197" t="str">
        <x:f>IF(J197&gt;=4.5,"Excellent",IF(J197&gt;=3.8,"Bon",IF(J197&gt;=3,"À surveiller","Critique")))</x:f>
        <x:v>À surveiller</x:v>
      </x:c>
      <x:c r="L197" t="str">
        <x:v>Délais variables</x:v>
      </x:c>
    </x:row>
    <x:row r="198" ht="15" hidden="0" customHeight="1">
      <x:c r="A198" t="str">
        <x:v>EVA-0197</x:v>
      </x:c>
      <x:c r="B198" s="38" t="str">
        <x:v>23/05/2026</x:v>
      </x:c>
      <x:c r="C198" t="str">
        <x:v>FOU-0197</x:v>
      </x:c>
      <x:c r="D198" t="str">
        <x:v>Direct Pro Groupe</x:v>
      </x:c>
      <x:c r="E198" s="36" t="n">
        <x:v>3</x:v>
      </x:c>
      <x:c r="F198" s="36" t="n">
        <x:v>5</x:v>
      </x:c>
      <x:c r="G198" s="36" t="n">
        <x:v>2</x:v>
      </x:c>
      <x:c r="H198" s="36" t="n">
        <x:v>3</x:v>
      </x:c>
      <x:c r="I198" s="36" t="n">
        <x:v>3</x:v>
      </x:c>
      <x:c r="J198" s="36" t="n">
        <x:f>AVERAGE(E198:I198)</x:f>
        <x:v>3.2</x:v>
      </x:c>
      <x:c r="K198" t="str">
        <x:f>IF(J198&gt;=4.5,"Excellent",IF(J198&gt;=3.8,"Bon",IF(J198&gt;=3,"À surveiller","Critique")))</x:f>
        <x:v>À surveiller</x:v>
      </x:c>
      <x:c r="L198" t="str">
        <x:v>Bon rapport qualité/prix</x:v>
      </x:c>
    </x:row>
    <x:row r="199" ht="15" hidden="0" customHeight="1">
      <x:c r="A199" t="str">
        <x:v>EVA-0198</x:v>
      </x:c>
      <x:c r="B199" s="38" t="str">
        <x:v>01/05/2026</x:v>
      </x:c>
      <x:c r="C199" t="str">
        <x:v>FOU-0198</x:v>
      </x:c>
      <x:c r="D199" t="str">
        <x:v>Global Industries SA</x:v>
      </x:c>
      <x:c r="E199" s="36" t="n">
        <x:v>2</x:v>
      </x:c>
      <x:c r="F199" s="36" t="n">
        <x:v>5</x:v>
      </x:c>
      <x:c r="G199" s="36" t="n">
        <x:v>3</x:v>
      </x:c>
      <x:c r="H199" s="36" t="n">
        <x:v>4</x:v>
      </x:c>
      <x:c r="I199" s="36" t="n">
        <x:v>2</x:v>
      </x:c>
      <x:c r="J199" s="36" t="n">
        <x:f>AVERAGE(E199:I199)</x:f>
        <x:v>3.2</x:v>
      </x:c>
      <x:c r="K199" t="str">
        <x:f>IF(J199&gt;=4.5,"Excellent",IF(J199&gt;=3.8,"Bon",IF(J199&gt;=3,"À surveiller","Critique")))</x:f>
        <x:v>À surveiller</x:v>
      </x:c>
      <x:c r="L199" t="str">
        <x:v>Suivi recommandé</x:v>
      </x:c>
    </x:row>
    <x:row r="200" ht="15" hidden="0" customHeight="1">
      <x:c r="A200" t="str">
        <x:v>EVA-0199</x:v>
      </x:c>
      <x:c r="B200" s="38" t="str">
        <x:v>04/03/2026</x:v>
      </x:c>
      <x:c r="C200" t="str">
        <x:v>FOU-0199</x:v>
      </x:c>
      <x:c r="D200" t="str">
        <x:v>Industries Logistique SAS</x:v>
      </x:c>
      <x:c r="E200" s="36" t="n">
        <x:v>5</x:v>
      </x:c>
      <x:c r="F200" s="36" t="n">
        <x:v>3</x:v>
      </x:c>
      <x:c r="G200" s="36" t="n">
        <x:v>5</x:v>
      </x:c>
      <x:c r="H200" s="36" t="n">
        <x:v>5</x:v>
      </x:c>
      <x:c r="I200" s="36" t="n">
        <x:v>5</x:v>
      </x:c>
      <x:c r="J200" s="36" t="n">
        <x:f>AVERAGE(E200:I200)</x:f>
        <x:v>4.6</x:v>
      </x:c>
      <x:c r="K200" t="str">
        <x:f>IF(J200&gt;=4.5,"Excellent",IF(J200&gt;=3.8,"Bon",IF(J200&gt;=3,"À surveiller","Critique")))</x:f>
        <x:v>Excellent</x:v>
      </x:c>
      <x:c r="L200" t="str">
        <x:v>Partenaire fiable</x:v>
      </x:c>
    </x:row>
    <x:row r="201" ht="15" hidden="0" customHeight="1">
      <x:c r="A201" t="str">
        <x:v>EVA-0200</x:v>
      </x:c>
      <x:c r="B201" s="38" t="str">
        <x:v>25/03/2026</x:v>
      </x:c>
      <x:c r="C201" t="str">
        <x:v>FOU-0200</x:v>
      </x:c>
      <x:c r="D201" t="str">
        <x:v>France Industries SARL</x:v>
      </x:c>
      <x:c r="E201" s="36" t="n">
        <x:v>5</x:v>
      </x:c>
      <x:c r="F201" s="36" t="n">
        <x:v>3</x:v>
      </x:c>
      <x:c r="G201" s="36" t="n">
        <x:v>4</x:v>
      </x:c>
      <x:c r="H201" s="36" t="n">
        <x:v>3</x:v>
      </x:c>
      <x:c r="I201" s="36" t="n">
        <x:v>5</x:v>
      </x:c>
      <x:c r="J201" s="36" t="n">
        <x:f>AVERAGE(E201:I201)</x:f>
        <x:v>4</x:v>
      </x:c>
      <x:c r="K201" t="str">
        <x:f>IF(J201&gt;=4.5,"Excellent",IF(J201&gt;=3.8,"Bon",IF(J201&gt;=3,"À surveiller","Critique")))</x:f>
        <x:v>Bon</x:v>
      </x:c>
      <x:c r="L201" t="str">
        <x:v>Bon rapport qualité/prix</x:v>
      </x:c>
    </x:row>
    <x:row r="202"/>
    <x:row r="203"/>
    <x:row r="204"/>
    <x:row r="205"/>
    <x:row r="206"/>
    <x:row r="207"/>
    <x:row r="208"/>
    <x:row r="209"/>
    <x:row r="210"/>
    <x:row r="211"/>
    <x:row r="212"/>
    <x:row r="213"/>
    <x:row r="214"/>
    <x:row r="215"/>
    <x:row r="216"/>
    <x:row r="217"/>
    <x:row r="218"/>
    <x:row r="219"/>
    <x:row r="220"/>
    <x:row r="221"/>
    <x:row r="222"/>
    <x:row r="223"/>
    <x:row r="224"/>
    <x:row r="225"/>
    <x:row r="226"/>
    <x:row r="227"/>
    <x:row r="228"/>
    <x:row r="229"/>
    <x:row r="230"/>
    <x:row r="231"/>
    <x:row r="232"/>
    <x:row r="233"/>
    <x:row r="234"/>
    <x:row r="235"/>
    <x:row r="236"/>
    <x:row r="237"/>
    <x:row r="238"/>
    <x:row r="239"/>
    <x:row r="240"/>
    <x:row r="241"/>
    <x:row r="242"/>
    <x:row r="243"/>
    <x:row r="244"/>
    <x:row r="245"/>
    <x:row r="246"/>
    <x:row r="247"/>
    <x:row r="248"/>
    <x:row r="249"/>
    <x:row r="250"/>
    <x:row r="251"/>
    <x:row r="252"/>
    <x:row r="253"/>
    <x:row r="254"/>
    <x:row r="255"/>
    <x:row r="256"/>
    <x:row r="257"/>
    <x:row r="258"/>
    <x:row r="259"/>
    <x:row r="260"/>
    <x:row r="261"/>
    <x:row r="262"/>
    <x:row r="263"/>
    <x:row r="264"/>
    <x:row r="265"/>
    <x:row r="266"/>
    <x:row r="267"/>
    <x:row r="268"/>
    <x:row r="269"/>
    <x:row r="270"/>
    <x:row r="271"/>
    <x:row r="272"/>
    <x:row r="273"/>
    <x:row r="274"/>
    <x:row r="275"/>
    <x:row r="276"/>
    <x:row r="277"/>
    <x:row r="278"/>
    <x:row r="279"/>
    <x:row r="280"/>
    <x:row r="281"/>
    <x:row r="282"/>
    <x:row r="283"/>
    <x:row r="284"/>
    <x:row r="285"/>
    <x:row r="286"/>
    <x:row r="287"/>
    <x:row r="288"/>
    <x:row r="289"/>
    <x:row r="290"/>
    <x:row r="291"/>
    <x:row r="292"/>
    <x:row r="293"/>
    <x:row r="294"/>
    <x:row r="295"/>
    <x:row r="296"/>
    <x:row r="297"/>
    <x:row r="298"/>
    <x:row r="299"/>
    <x:row r="300"/>
    <x:row r="301"/>
    <x:row r="302"/>
    <x:row r="303"/>
    <x:row r="304"/>
    <x:row r="305"/>
    <x:row r="306"/>
    <x:row r="307"/>
    <x:row r="308"/>
    <x:row r="309"/>
    <x:row r="310"/>
    <x:row r="311"/>
    <x:row r="312"/>
    <x:row r="313"/>
    <x:row r="314"/>
    <x:row r="315"/>
    <x:row r="316"/>
    <x:row r="317"/>
    <x:row r="318"/>
    <x:row r="319"/>
    <x:row r="320"/>
    <x:row r="321"/>
    <x:row r="322"/>
    <x:row r="323"/>
    <x:row r="324"/>
    <x:row r="325"/>
    <x:row r="326"/>
    <x:row r="327"/>
    <x:row r="328"/>
    <x:row r="329"/>
    <x:row r="330"/>
    <x:row r="331"/>
    <x:row r="332"/>
    <x:row r="333"/>
    <x:row r="334"/>
    <x:row r="335"/>
    <x:row r="336"/>
    <x:row r="337"/>
    <x:row r="338"/>
    <x:row r="339"/>
    <x:row r="340"/>
    <x:row r="341"/>
    <x:row r="342"/>
    <x:row r="343"/>
    <x:row r="344"/>
    <x:row r="345"/>
    <x:row r="346"/>
    <x:row r="347"/>
    <x:row r="348"/>
    <x:row r="349"/>
    <x:row r="350"/>
    <x:row r="351"/>
    <x:row r="352"/>
    <x:row r="353"/>
    <x:row r="354"/>
    <x:row r="355"/>
    <x:row r="356"/>
    <x:row r="357"/>
    <x:row r="358"/>
    <x:row r="359"/>
    <x:row r="360"/>
    <x:row r="361"/>
    <x:row r="362"/>
    <x:row r="363"/>
    <x:row r="364"/>
    <x:row r="365"/>
    <x:row r="366"/>
    <x:row r="367"/>
    <x:row r="368"/>
    <x:row r="369"/>
    <x:row r="370"/>
    <x:row r="371"/>
    <x:row r="372"/>
    <x:row r="373"/>
    <x:row r="374"/>
    <x:row r="375"/>
    <x:row r="376"/>
    <x:row r="377"/>
    <x:row r="378"/>
    <x:row r="379"/>
    <x:row r="380"/>
    <x:row r="381"/>
    <x:row r="382"/>
    <x:row r="383"/>
    <x:row r="384"/>
    <x:row r="385"/>
    <x:row r="386"/>
    <x:row r="387"/>
    <x:row r="388"/>
    <x:row r="389"/>
    <x:row r="390"/>
    <x:row r="391"/>
    <x:row r="392"/>
    <x:row r="393"/>
    <x:row r="394"/>
    <x:row r="395"/>
    <x:row r="396"/>
    <x:row r="397"/>
    <x:row r="398"/>
    <x:row r="399"/>
    <x:row r="400"/>
    <x:row r="401"/>
    <x:row r="402"/>
    <x:row r="403"/>
    <x:row r="404"/>
    <x:row r="405"/>
    <x:row r="406"/>
    <x:row r="407"/>
    <x:row r="408"/>
    <x:row r="409"/>
    <x:row r="410"/>
    <x:row r="411"/>
    <x:row r="412"/>
    <x:row r="413"/>
    <x:row r="414"/>
    <x:row r="415"/>
    <x:row r="416"/>
    <x:row r="417"/>
    <x:row r="418"/>
    <x:row r="419"/>
    <x:row r="420"/>
    <x:row r="421"/>
    <x:row r="422"/>
    <x:row r="423"/>
    <x:row r="424"/>
    <x:row r="425"/>
    <x:row r="426"/>
    <x:row r="427"/>
    <x:row r="428"/>
    <x:row r="429"/>
    <x:row r="430"/>
    <x:row r="431"/>
    <x:row r="432"/>
    <x:row r="433"/>
    <x:row r="434"/>
    <x:row r="435"/>
    <x:row r="436"/>
    <x:row r="437"/>
    <x:row r="438"/>
    <x:row r="439"/>
    <x:row r="440"/>
    <x:row r="441"/>
    <x:row r="442"/>
    <x:row r="443"/>
    <x:row r="444"/>
    <x:row r="445"/>
    <x:row r="446"/>
    <x:row r="447"/>
    <x:row r="448"/>
    <x:row r="449"/>
    <x:row r="450"/>
    <x:row r="451"/>
    <x:row r="452"/>
    <x:row r="453"/>
    <x:row r="454"/>
    <x:row r="455"/>
    <x:row r="456"/>
    <x:row r="457"/>
    <x:row r="458"/>
    <x:row r="459"/>
    <x:row r="460"/>
    <x:row r="461"/>
    <x:row r="462"/>
    <x:row r="463"/>
    <x:row r="464"/>
    <x:row r="465"/>
    <x:row r="466"/>
    <x:row r="467"/>
    <x:row r="468"/>
    <x:row r="469"/>
    <x:row r="470"/>
    <x:row r="471"/>
    <x:row r="472"/>
    <x:row r="473"/>
    <x:row r="474"/>
    <x:row r="475"/>
    <x:row r="476"/>
    <x:row r="477"/>
    <x:row r="478"/>
    <x:row r="479"/>
    <x:row r="480"/>
    <x:row r="481"/>
    <x:row r="482"/>
    <x:row r="483"/>
    <x:row r="484"/>
    <x:row r="485"/>
    <x:row r="486"/>
    <x:row r="487"/>
    <x:row r="488"/>
    <x:row r="489"/>
    <x:row r="490"/>
    <x:row r="491"/>
    <x:row r="492"/>
    <x:row r="493"/>
    <x:row r="494"/>
    <x:row r="495"/>
    <x:row r="496"/>
    <x:row r="497"/>
    <x:row r="498"/>
    <x:row r="499"/>
    <x:row r="500"/>
    <x:row r="501"/>
  </x:sheetData>
  <x:conditionalFormatting sqref="J2:J201">
    <x:cfRule type="colorScale" priority="1">
      <x:colorScale>
        <x:cfvo type="min"/>
        <x:cfvo type="percentile" val="50"/>
        <x:cfvo type="max"/>
        <x:color rgb="FFFCA5A5"/>
        <x:color rgb="FFFEF3C7"/>
        <x:color rgb="FFBBF7D0"/>
      </x:colorScale>
    </x:cfRule>
  </x:conditionalFormatting>
  <x:dataValidations count="1">
    <x:dataValidation type="list" sqref="K2:K201">
      <x:formula1>"Excellent,Bon,À surveiller,Critique"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86d7c487ade4adb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</x:cols>
  <x:sheetData>
    <x:row r="1" ht="26.399999618530273" hidden="0" customHeight="1">
      <x:c r="A1" s="31" t="str">
        <x:v>Indicateur</x:v>
      </x:c>
      <x:c r="B1" s="31" t="str">
        <x:v>Valeur</x:v>
      </x:c>
      <x:c r="D1" s="31" t="str">
        <x:v>Catégorie</x:v>
      </x:c>
      <x:c r="E1" s="31" t="str">
        <x:v>Nb fournisseurs</x:v>
      </x:c>
      <x:c r="F1" s="31" t="str">
        <x:v>Montant commandes TTC</x:v>
      </x:c>
      <x:c r="H1" s="31" t="str">
        <x:v>Conditions paiement</x:v>
      </x:c>
      <x:c r="I1" s="31" t="str">
        <x:v>Nb fournisseurs</x:v>
      </x:c>
    </x:row>
    <x:row r="2" ht="15" hidden="0" customHeight="1">
      <x:c r="A2" t="str">
        <x:v>Fournisseurs total</x:v>
      </x:c>
      <x:c r="B2" s="42" t="n">
        <x:f>COUNTA(Fournisseurs!A2:A201)</x:f>
        <x:v>200</x:v>
      </x:c>
      <x:c r="D2" t="str">
        <x:v>Informatique</x:v>
      </x:c>
      <x:c r="E2" t="n">
        <x:f>COUNTIF(Fournisseurs!D2:D201,D2)</x:f>
        <x:v>16</x:v>
      </x:c>
      <x:c r="F2" s="44" t="n">
        <x:f>SUMIF(Commandes!E2:E501,D2,Commandes!H2:H501)</x:f>
        <x:v>411460.23</x:v>
      </x:c>
      <x:c r="H2" t="str">
        <x:v>Comptant</x:v>
      </x:c>
      <x:c r="I2" t="n">
        <x:f>COUNTIF(Fournisseurs!R2:R201,H2)</x:f>
        <x:v>35</x:v>
      </x:c>
    </x:row>
    <x:row r="3" ht="15" hidden="0" customHeight="1">
      <x:c r="A3" t="str">
        <x:v>Fournisseurs actifs</x:v>
      </x:c>
      <x:c r="B3" s="42" t="n">
        <x:f>COUNTIF(Fournisseurs!W2:W201,"Actif")</x:f>
        <x:v>129</x:v>
      </x:c>
      <x:c r="D3" t="str">
        <x:v>Bureau</x:v>
      </x:c>
      <x:c r="E3" t="n">
        <x:f>COUNTIF(Fournisseurs!D2:D201,D3)</x:f>
        <x:v>18</x:v>
      </x:c>
      <x:c r="F3" s="44" t="n">
        <x:f>SUMIF(Commandes!E2:E501,D3,Commandes!H2:H501)</x:f>
        <x:v>461718.47</x:v>
      </x:c>
      <x:c r="H3" t="str">
        <x:v>15 jours</x:v>
      </x:c>
      <x:c r="I3" t="n">
        <x:f>COUNTIF(Fournisseurs!R2:R201,H3)</x:f>
        <x:v>39</x:v>
      </x:c>
    </x:row>
    <x:row r="4" ht="15" hidden="0" customHeight="1">
      <x:c r="A4" t="str">
        <x:v>Fournisseurs à surveiller</x:v>
      </x:c>
      <x:c r="B4" s="42" t="n">
        <x:f>COUNTIF(Fournisseurs!W2:W201,"À surveiller")</x:f>
        <x:v>58</x:v>
      </x:c>
      <x:c r="D4" t="str">
        <x:v>Logistique</x:v>
      </x:c>
      <x:c r="E4" t="n">
        <x:f>COUNTIF(Fournisseurs!D2:D201,D4)</x:f>
        <x:v>14</x:v>
      </x:c>
      <x:c r="F4" s="44" t="n">
        <x:f>SUMIF(Commandes!E2:E501,D4,Commandes!H2:H501)</x:f>
        <x:v>325367.98</x:v>
      </x:c>
      <x:c r="H4" t="str">
        <x:v>30 jours</x:v>
      </x:c>
      <x:c r="I4" t="n">
        <x:f>COUNTIF(Fournisseurs!R2:R201,H4)</x:f>
        <x:v>43</x:v>
      </x:c>
    </x:row>
    <x:row r="5" ht="15" hidden="0" customHeight="1">
      <x:c r="A5" t="str">
        <x:v>Fournisseurs inactifs</x:v>
      </x:c>
      <x:c r="B5" s="42" t="n">
        <x:f>COUNTIF(Fournisseurs!W2:W201,"Inactif")</x:f>
        <x:v>13</x:v>
      </x:c>
      <x:c r="D5" t="str">
        <x:v>Emballage</x:v>
      </x:c>
      <x:c r="E5" t="n">
        <x:f>COUNTIF(Fournisseurs!D2:D201,D5)</x:f>
        <x:v>20</x:v>
      </x:c>
      <x:c r="F5" s="44" t="n">
        <x:f>SUMIF(Commandes!E2:E501,D5,Commandes!H2:H501)</x:f>
        <x:v>473686.54000000004</x:v>
      </x:c>
      <x:c r="H5" t="str">
        <x:v>45 jours</x:v>
      </x:c>
      <x:c r="I5" t="n">
        <x:f>COUNTIF(Fournisseurs!R2:R201,H5)</x:f>
        <x:v>46</x:v>
      </x:c>
    </x:row>
    <x:row r="6" ht="15" hidden="0" customHeight="1">
      <x:c r="A6" t="str">
        <x:v>Note moyenne</x:v>
      </x:c>
      <x:c r="B6" s="42" t="n">
        <x:f>AVERAGE(Fournisseurs!V2:V201)</x:f>
        <x:v>3.8765000000000005</x:v>
      </x:c>
      <x:c r="D6" t="str">
        <x:v>Alimentation</x:v>
      </x:c>
      <x:c r="E6" t="n">
        <x:f>COUNTIF(Fournisseurs!D2:D201,D6)</x:f>
        <x:v>18</x:v>
      </x:c>
      <x:c r="F6" s="44" t="n">
        <x:f>SUMIF(Commandes!E2:E501,D6,Commandes!H2:H501)</x:f>
        <x:v>435215.9900000001</x:v>
      </x:c>
      <x:c r="H6" t="str">
        <x:v>60 jours</x:v>
      </x:c>
      <x:c r="I6" t="n">
        <x:f>COUNTIF(Fournisseurs!R2:R201,H6)</x:f>
        <x:v>37</x:v>
      </x:c>
    </x:row>
    <x:row r="7" ht="15" hidden="0" customHeight="1">
      <x:c r="A7" t="str">
        <x:v>Montant commandes TTC</x:v>
      </x:c>
      <x:c r="B7" s="42" t="n">
        <x:f>SUM(Commandes!H2:H501)</x:f>
        <x:v>4563132.500000005</x:v>
      </x:c>
      <x:c r="D7" t="str">
        <x:v>Textile</x:v>
      </x:c>
      <x:c r="E7" t="n">
        <x:f>COUNTIF(Fournisseurs!D2:D201,D7)</x:f>
        <x:v>19</x:v>
      </x:c>
      <x:c r="F7" s="44" t="n">
        <x:f>SUMIF(Commandes!E2:E501,D7,Commandes!H2:H501)</x:f>
        <x:v>356890.4</x:v>
      </x:c>
    </x:row>
    <x:row r="8" ht="15" hidden="0" customHeight="1">
      <x:c r="A8" t="str">
        <x:v>Commandes livrées</x:v>
      </x:c>
      <x:c r="B8" s="42" t="n">
        <x:f>COUNTIF(Commandes!I2:I501,"Livrée")</x:f>
        <x:v>127</x:v>
      </x:c>
      <x:c r="D8" t="str">
        <x:v>Maintenance</x:v>
      </x:c>
      <x:c r="E8" t="n">
        <x:f>COUNTIF(Fournisseurs!D2:D201,D8)</x:f>
        <x:v>18</x:v>
      </x:c>
      <x:c r="F8" s="44" t="n">
        <x:f>SUMIF(Commandes!E2:E501,D8,Commandes!H2:H501)</x:f>
        <x:v>417460.0399999999</x:v>
      </x:c>
    </x:row>
    <x:row r="9" ht="15" hidden="0" customHeight="1">
      <x:c r="A9" t="str">
        <x:v>Commandes en retard</x:v>
      </x:c>
      <x:c r="B9" s="42" t="n">
        <x:f>COUNTIF(Commandes!I2:I501,"En retard")</x:f>
        <x:v>104</x:v>
      </x:c>
      <x:c r="D9" t="str">
        <x:v>Marketing</x:v>
      </x:c>
      <x:c r="E9" t="n">
        <x:f>COUNTIF(Fournisseurs!D2:D201,D9)</x:f>
        <x:v>18</x:v>
      </x:c>
      <x:c r="F9" s="44" t="n">
        <x:f>SUMIF(Commandes!E2:E501,D9,Commandes!H2:H501)</x:f>
        <x:v>348752.7500000001</x:v>
      </x:c>
    </x:row>
    <x:row r="10" ht="15" hidden="0" customHeight="1">
      <x:c r="D10" t="str">
        <x:v>Mobilier</x:v>
      </x:c>
      <x:c r="E10" t="n">
        <x:f>COUNTIF(Fournisseurs!D2:D201,D10)</x:f>
        <x:v>18</x:v>
      </x:c>
      <x:c r="F10" s="44" t="n">
        <x:f>SUMIF(Commandes!E2:E501,D10,Commandes!H2:H501)</x:f>
        <x:v>503837.1399999999</x:v>
      </x:c>
    </x:row>
    <x:row r="11" ht="15" hidden="0" customHeight="1">
      <x:c r="D11" t="str">
        <x:v>Électronique</x:v>
      </x:c>
      <x:c r="E11" t="n">
        <x:f>COUNTIF(Fournisseurs!D2:D201,D11)</x:f>
        <x:v>5</x:v>
      </x:c>
      <x:c r="F11" s="44" t="n">
        <x:f>SUMIF(Commandes!E2:E501,D11,Commandes!H2:H501)</x:f>
        <x:v>119080.01</x:v>
      </x:c>
    </x:row>
    <x:row r="12" ht="15" hidden="0" customHeight="1">
      <x:c r="D12" t="str">
        <x:v>Nettoyage</x:v>
      </x:c>
      <x:c r="E12" t="n">
        <x:f>COUNTIF(Fournisseurs!D2:D201,D12)</x:f>
        <x:v>19</x:v>
      </x:c>
      <x:c r="F12" s="44" t="n">
        <x:f>SUMIF(Commandes!E2:E501,D12,Commandes!H2:H501)</x:f>
        <x:v>369768.23999999976</x:v>
      </x:c>
    </x:row>
    <x:row r="13" ht="15" hidden="0" customHeight="1">
      <x:c r="D13" t="str">
        <x:v>Impression</x:v>
      </x:c>
      <x:c r="E13" t="n">
        <x:f>COUNTIF(Fournisseurs!D2:D201,D13)</x:f>
        <x:v>17</x:v>
      </x:c>
      <x:c r="F13" s="44" t="n">
        <x:f>SUMIF(Commandes!E2:E501,D13,Commandes!H2:H501)</x:f>
        <x:v>339894.71</x:v>
      </x:c>
    </x:row>
    <x:row r="14"/>
    <x:row r="15"/>
    <x:row r="16"/>
    <x:row r="17"/>
    <x:row r="18"/>
    <x:row r="19"/>
    <x:row r="20"/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  <x:row r="61"/>
    <x:row r="62"/>
    <x:row r="63"/>
    <x:row r="64"/>
    <x:row r="65"/>
    <x:row r="66"/>
    <x:row r="67"/>
    <x:row r="68"/>
    <x:row r="69"/>
    <x:row r="70"/>
    <x:row r="71"/>
    <x:row r="72"/>
    <x:row r="73"/>
    <x:row r="74"/>
    <x:row r="75"/>
    <x:row r="76"/>
    <x:row r="77"/>
    <x:row r="78"/>
    <x:row r="79"/>
    <x:row r="80"/>
    <x:row r="81"/>
    <x:row r="82"/>
    <x:row r="83"/>
    <x:row r="84"/>
    <x:row r="85"/>
    <x:row r="86"/>
    <x:row r="87"/>
    <x:row r="88"/>
    <x:row r="89"/>
    <x:row r="90"/>
    <x:row r="91"/>
    <x:row r="92"/>
    <x:row r="93"/>
    <x:row r="94"/>
    <x:row r="95"/>
    <x:row r="96"/>
    <x:row r="97"/>
    <x:row r="98"/>
    <x:row r="99"/>
    <x:row r="100"/>
    <x:row r="101"/>
    <x:row r="102"/>
    <x:row r="103"/>
    <x:row r="104"/>
    <x:row r="105"/>
    <x:row r="106"/>
    <x:row r="107"/>
    <x:row r="108"/>
    <x:row r="109"/>
    <x:row r="110"/>
    <x:row r="111"/>
    <x:row r="112"/>
    <x:row r="113"/>
    <x:row r="114"/>
    <x:row r="115"/>
    <x:row r="116"/>
    <x:row r="117"/>
    <x:row r="118"/>
    <x:row r="119"/>
    <x:row r="120"/>
    <x:row r="121"/>
    <x:row r="122"/>
    <x:row r="123"/>
    <x:row r="124"/>
    <x:row r="125"/>
    <x:row r="126"/>
    <x:row r="127"/>
    <x:row r="128"/>
    <x:row r="129"/>
    <x:row r="130"/>
    <x:row r="131"/>
    <x:row r="132"/>
    <x:row r="133"/>
    <x:row r="134"/>
    <x:row r="135"/>
    <x:row r="136"/>
    <x:row r="137"/>
    <x:row r="138"/>
    <x:row r="139"/>
    <x:row r="140"/>
    <x:row r="141"/>
    <x:row r="142"/>
    <x:row r="143"/>
    <x:row r="144"/>
    <x:row r="145"/>
    <x:row r="146"/>
    <x:row r="147"/>
    <x:row r="148"/>
    <x:row r="149"/>
    <x:row r="150"/>
    <x:row r="151"/>
    <x:row r="152"/>
    <x:row r="153"/>
    <x:row r="154"/>
    <x:row r="155"/>
    <x:row r="156"/>
    <x:row r="157"/>
    <x:row r="158"/>
    <x:row r="159"/>
    <x:row r="160"/>
    <x:row r="161"/>
    <x:row r="162"/>
    <x:row r="163"/>
    <x:row r="164"/>
    <x:row r="165"/>
    <x:row r="166"/>
    <x:row r="167"/>
    <x:row r="168"/>
    <x:row r="169"/>
    <x:row r="170"/>
    <x:row r="171"/>
    <x:row r="172"/>
    <x:row r="173"/>
    <x:row r="174"/>
    <x:row r="175"/>
    <x:row r="176"/>
    <x:row r="177"/>
    <x:row r="178"/>
    <x:row r="179"/>
    <x:row r="180"/>
    <x:row r="181"/>
    <x:row r="182"/>
    <x:row r="183"/>
    <x:row r="184"/>
    <x:row r="185"/>
    <x:row r="186"/>
    <x:row r="187"/>
    <x:row r="188"/>
    <x:row r="189"/>
    <x:row r="190"/>
    <x:row r="191"/>
    <x:row r="192"/>
    <x:row r="193"/>
    <x:row r="194"/>
    <x:row r="195"/>
    <x:row r="196"/>
    <x:row r="197"/>
    <x:row r="198"/>
    <x:row r="199"/>
    <x:row r="200"/>
    <x:row r="201"/>
    <x:row r="202"/>
    <x:row r="203"/>
    <x:row r="204"/>
    <x:row r="205"/>
    <x:row r="206"/>
    <x:row r="207"/>
    <x:row r="208"/>
    <x:row r="209"/>
    <x:row r="210"/>
    <x:row r="211"/>
    <x:row r="212"/>
    <x:row r="213"/>
    <x:row r="214"/>
    <x:row r="215"/>
    <x:row r="216"/>
    <x:row r="217"/>
    <x:row r="218"/>
    <x:row r="219"/>
    <x:row r="220"/>
    <x:row r="221"/>
    <x:row r="222"/>
    <x:row r="223"/>
    <x:row r="224"/>
    <x:row r="225"/>
    <x:row r="226"/>
    <x:row r="227"/>
    <x:row r="228"/>
    <x:row r="229"/>
    <x:row r="230"/>
    <x:row r="231"/>
    <x:row r="232"/>
    <x:row r="233"/>
    <x:row r="234"/>
    <x:row r="235"/>
    <x:row r="236"/>
    <x:row r="237"/>
    <x:row r="238"/>
    <x:row r="239"/>
    <x:row r="240"/>
    <x:row r="241"/>
    <x:row r="242"/>
    <x:row r="243"/>
    <x:row r="244"/>
    <x:row r="245"/>
    <x:row r="246"/>
    <x:row r="247"/>
    <x:row r="248"/>
    <x:row r="249"/>
    <x:row r="250"/>
    <x:row r="251"/>
    <x:row r="252"/>
    <x:row r="253"/>
    <x:row r="254"/>
    <x:row r="255"/>
    <x:row r="256"/>
    <x:row r="257"/>
    <x:row r="258"/>
    <x:row r="259"/>
    <x:row r="260"/>
    <x:row r="261"/>
    <x:row r="262"/>
    <x:row r="263"/>
    <x:row r="264"/>
    <x:row r="265"/>
    <x:row r="266"/>
    <x:row r="267"/>
    <x:row r="268"/>
    <x:row r="269"/>
    <x:row r="270"/>
    <x:row r="271"/>
    <x:row r="272"/>
    <x:row r="273"/>
    <x:row r="274"/>
    <x:row r="275"/>
    <x:row r="276"/>
    <x:row r="277"/>
    <x:row r="278"/>
    <x:row r="279"/>
    <x:row r="280"/>
    <x:row r="281"/>
    <x:row r="282"/>
    <x:row r="283"/>
    <x:row r="284"/>
    <x:row r="285"/>
    <x:row r="286"/>
    <x:row r="287"/>
    <x:row r="288"/>
    <x:row r="289"/>
    <x:row r="290"/>
    <x:row r="291"/>
    <x:row r="292"/>
    <x:row r="293"/>
    <x:row r="294"/>
    <x:row r="295"/>
    <x:row r="296"/>
    <x:row r="297"/>
    <x:row r="298"/>
    <x:row r="299"/>
    <x:row r="300"/>
    <x:row r="301"/>
    <x:row r="302"/>
    <x:row r="303"/>
    <x:row r="304"/>
    <x:row r="305"/>
    <x:row r="306"/>
    <x:row r="307"/>
    <x:row r="308"/>
    <x:row r="309"/>
    <x:row r="310"/>
    <x:row r="311"/>
    <x:row r="312"/>
    <x:row r="313"/>
    <x:row r="314"/>
    <x:row r="315"/>
    <x:row r="316"/>
    <x:row r="317"/>
    <x:row r="318"/>
    <x:row r="319"/>
    <x:row r="320"/>
    <x:row r="321"/>
    <x:row r="322"/>
    <x:row r="323"/>
    <x:row r="324"/>
    <x:row r="325"/>
    <x:row r="326"/>
    <x:row r="327"/>
    <x:row r="328"/>
    <x:row r="329"/>
    <x:row r="330"/>
    <x:row r="331"/>
    <x:row r="332"/>
    <x:row r="333"/>
    <x:row r="334"/>
    <x:row r="335"/>
    <x:row r="336"/>
    <x:row r="337"/>
    <x:row r="338"/>
    <x:row r="339"/>
    <x:row r="340"/>
    <x:row r="341"/>
    <x:row r="342"/>
    <x:row r="343"/>
    <x:row r="344"/>
    <x:row r="345"/>
    <x:row r="346"/>
    <x:row r="347"/>
    <x:row r="348"/>
    <x:row r="349"/>
    <x:row r="350"/>
    <x:row r="351"/>
    <x:row r="352"/>
    <x:row r="353"/>
    <x:row r="354"/>
    <x:row r="355"/>
    <x:row r="356"/>
    <x:row r="357"/>
    <x:row r="358"/>
    <x:row r="359"/>
    <x:row r="360"/>
    <x:row r="361"/>
    <x:row r="362"/>
    <x:row r="363"/>
    <x:row r="364"/>
    <x:row r="365"/>
    <x:row r="366"/>
    <x:row r="367"/>
    <x:row r="368"/>
    <x:row r="369"/>
    <x:row r="370"/>
    <x:row r="371"/>
    <x:row r="372"/>
    <x:row r="373"/>
    <x:row r="374"/>
    <x:row r="375"/>
    <x:row r="376"/>
    <x:row r="377"/>
    <x:row r="378"/>
    <x:row r="379"/>
    <x:row r="380"/>
    <x:row r="381"/>
    <x:row r="382"/>
    <x:row r="383"/>
    <x:row r="384"/>
    <x:row r="385"/>
    <x:row r="386"/>
    <x:row r="387"/>
    <x:row r="388"/>
    <x:row r="389"/>
    <x:row r="390"/>
    <x:row r="391"/>
    <x:row r="392"/>
    <x:row r="393"/>
    <x:row r="394"/>
    <x:row r="395"/>
    <x:row r="396"/>
    <x:row r="397"/>
    <x:row r="398"/>
    <x:row r="399"/>
    <x:row r="400"/>
    <x:row r="401"/>
    <x:row r="402"/>
    <x:row r="403"/>
    <x:row r="404"/>
    <x:row r="405"/>
    <x:row r="406"/>
    <x:row r="407"/>
    <x:row r="408"/>
    <x:row r="409"/>
    <x:row r="410"/>
    <x:row r="411"/>
    <x:row r="412"/>
    <x:row r="413"/>
    <x:row r="414"/>
    <x:row r="415"/>
    <x:row r="416"/>
    <x:row r="417"/>
    <x:row r="418"/>
    <x:row r="419"/>
    <x:row r="420"/>
    <x:row r="421"/>
    <x:row r="422"/>
    <x:row r="423"/>
    <x:row r="424"/>
    <x:row r="425"/>
    <x:row r="426"/>
    <x:row r="427"/>
    <x:row r="428"/>
    <x:row r="429"/>
    <x:row r="430"/>
    <x:row r="431"/>
    <x:row r="432"/>
    <x:row r="433"/>
    <x:row r="434"/>
    <x:row r="435"/>
    <x:row r="436"/>
    <x:row r="437"/>
    <x:row r="438"/>
    <x:row r="439"/>
    <x:row r="440"/>
    <x:row r="441"/>
    <x:row r="442"/>
    <x:row r="443"/>
    <x:row r="444"/>
    <x:row r="445"/>
    <x:row r="446"/>
    <x:row r="447"/>
    <x:row r="448"/>
    <x:row r="449"/>
    <x:row r="450"/>
    <x:row r="451"/>
    <x:row r="452"/>
    <x:row r="453"/>
    <x:row r="454"/>
    <x:row r="455"/>
    <x:row r="456"/>
    <x:row r="457"/>
    <x:row r="458"/>
    <x:row r="459"/>
    <x:row r="460"/>
    <x:row r="461"/>
    <x:row r="462"/>
    <x:row r="463"/>
    <x:row r="464"/>
    <x:row r="465"/>
    <x:row r="466"/>
    <x:row r="467"/>
    <x:row r="468"/>
    <x:row r="469"/>
    <x:row r="470"/>
    <x:row r="471"/>
    <x:row r="472"/>
    <x:row r="473"/>
    <x:row r="474"/>
    <x:row r="475"/>
    <x:row r="476"/>
    <x:row r="477"/>
    <x:row r="478"/>
    <x:row r="479"/>
    <x:row r="480"/>
    <x:row r="481"/>
    <x:row r="482"/>
    <x:row r="483"/>
    <x:row r="484"/>
    <x:row r="485"/>
    <x:row r="486"/>
    <x:row r="487"/>
    <x:row r="488"/>
    <x:row r="489"/>
    <x:row r="490"/>
    <x:row r="491"/>
    <x:row r="492"/>
    <x:row r="493"/>
    <x:row r="494"/>
    <x:row r="495"/>
    <x:row r="496"/>
    <x:row r="497"/>
    <x:row r="498"/>
    <x:row r="499"/>
    <x:row r="500"/>
    <x:row r="501"/>
  </x:sheetData>
  <x:pageMargins left="0.7" right="0.7" top="0.75" bottom="0.75" header="0.3" footer="0.3"/>
  <x:drawing xmlns:r="http://schemas.openxmlformats.org/officeDocument/2006/relationships" r:id="R8b418f346fd342df"/>
</x:worksheet>
</file>

<file path=xl/worksheets/sheet7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22" hidden="0" customWidth="1"/>
    <x:col min="3" max="3" width="22" hidden="0" customWidth="1"/>
    <x:col min="4" max="4" width="22" hidden="0" customWidth="1"/>
    <x:col min="5" max="5" width="22" hidden="0" customWidth="1"/>
  </x:cols>
  <x:sheetData>
    <x:row r="1" ht="15" hidden="0" customHeight="1">
      <x:c r="A1" s="31" t="str">
        <x:v>Catégories</x:v>
      </x:c>
      <x:c r="B1" s="31" t="str">
        <x:v>Statuts</x:v>
      </x:c>
      <x:c r="C1" s="31" t="str">
        <x:v>Conditions de paiement</x:v>
      </x:c>
      <x:c r="D1" s="31" t="str">
        <x:v>Modes de livraison</x:v>
      </x:c>
      <x:c r="E1" s="31" t="str">
        <x:v>Pays</x:v>
      </x:c>
    </x:row>
    <x:row r="2" ht="15" hidden="0" customHeight="1">
      <x:c r="A2" t="str">
        <x:v>Informatique</x:v>
      </x:c>
      <x:c r="B2" t="str">
        <x:v>Actif</x:v>
      </x:c>
      <x:c r="C2" t="str">
        <x:v>Comptant</x:v>
      </x:c>
      <x:c r="D2" t="str">
        <x:v>Transporteur</x:v>
      </x:c>
      <x:c r="E2" t="str">
        <x:v>France</x:v>
      </x:c>
    </x:row>
    <x:row r="3" ht="15" hidden="0" customHeight="1">
      <x:c r="A3" t="str">
        <x:v>Bureau</x:v>
      </x:c>
      <x:c r="B3" t="str">
        <x:v>À surveiller</x:v>
      </x:c>
      <x:c r="C3" t="str">
        <x:v>15 jours</x:v>
      </x:c>
      <x:c r="D3" t="str">
        <x:v>Colissimo</x:v>
      </x:c>
      <x:c r="E3" t="str">
        <x:v>Belgique</x:v>
      </x:c>
    </x:row>
    <x:row r="4" ht="15" hidden="0" customHeight="1">
      <x:c r="A4" t="str">
        <x:v>Logistique</x:v>
      </x:c>
      <x:c r="B4" t="str">
        <x:v>Inactif</x:v>
      </x:c>
      <x:c r="C4" t="str">
        <x:v>30 jours</x:v>
      </x:c>
      <x:c r="D4" t="str">
        <x:v>Chronopost</x:v>
      </x:c>
      <x:c r="E4" t="str">
        <x:v>Suisse</x:v>
      </x:c>
    </x:row>
    <x:row r="5" ht="15" hidden="0" customHeight="1">
      <x:c r="A5" t="str">
        <x:v>Emballage</x:v>
      </x:c>
      <x:c r="B5"/>
      <x:c r="C5" t="str">
        <x:v>45 jours</x:v>
      </x:c>
      <x:c r="D5" t="str">
        <x:v>Palette</x:v>
      </x:c>
      <x:c r="E5" t="str">
        <x:v>Luxembourg</x:v>
      </x:c>
    </x:row>
    <x:row r="6" ht="15" hidden="0" customHeight="1">
      <x:c r="A6" t="str">
        <x:v>Alimentation</x:v>
      </x:c>
      <x:c r="B6"/>
      <x:c r="C6" t="str">
        <x:v>60 jours</x:v>
      </x:c>
      <x:c r="D6" t="str">
        <x:v>Retrait entrepôt</x:v>
      </x:c>
      <x:c r="E6"/>
    </x:row>
    <x:row r="7" ht="15" hidden="0" customHeight="1">
      <x:c r="A7" t="str">
        <x:v>Textile</x:v>
      </x:c>
      <x:c r="B7"/>
      <x:c r="C7"/>
      <x:c r="D7" t="str">
        <x:v>Livraison express</x:v>
      </x:c>
      <x:c r="E7"/>
    </x:row>
    <x:row r="8" ht="15" hidden="0" customHeight="1">
      <x:c r="A8" t="str">
        <x:v>Maintenance</x:v>
      </x:c>
      <x:c r="B8"/>
      <x:c r="C8"/>
      <x:c r="D8"/>
      <x:c r="E8"/>
    </x:row>
    <x:row r="9" ht="15" hidden="0" customHeight="1">
      <x:c r="A9" t="str">
        <x:v>Marketing</x:v>
      </x:c>
      <x:c r="B9"/>
      <x:c r="C9"/>
      <x:c r="D9"/>
      <x:c r="E9"/>
    </x:row>
    <x:row r="10" ht="15" hidden="0" customHeight="1">
      <x:c r="A10" t="str">
        <x:v>Mobilier</x:v>
      </x:c>
      <x:c r="B10"/>
      <x:c r="C10"/>
      <x:c r="D10"/>
      <x:c r="E10"/>
    </x:row>
    <x:row r="11" ht="15" hidden="0" customHeight="1">
      <x:c r="A11" t="str">
        <x:v>Électronique</x:v>
      </x:c>
      <x:c r="B11"/>
      <x:c r="C11"/>
      <x:c r="D11"/>
      <x:c r="E11"/>
    </x:row>
    <x:row r="12" ht="15" hidden="0" customHeight="1">
      <x:c r="A12" t="str">
        <x:v>Nettoyage</x:v>
      </x:c>
      <x:c r="B12"/>
      <x:c r="C12"/>
      <x:c r="D12"/>
      <x:c r="E12"/>
    </x:row>
    <x:row r="13" ht="15" hidden="0" customHeight="1">
      <x:c r="A13" t="str">
        <x:v>Impression</x:v>
      </x:c>
      <x:c r="B13"/>
      <x:c r="C13"/>
      <x:c r="D13"/>
      <x:c r="E13"/>
    </x:row>
    <x:row r="14"/>
    <x:row r="15"/>
    <x:row r="16"/>
    <x:row r="17"/>
    <x:row r="18"/>
    <x:row r="19"/>
    <x:row r="20"/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  <x:row r="61"/>
    <x:row r="62"/>
    <x:row r="63"/>
    <x:row r="64"/>
    <x:row r="65"/>
    <x:row r="66"/>
    <x:row r="67"/>
    <x:row r="68"/>
    <x:row r="69"/>
    <x:row r="70"/>
    <x:row r="71"/>
    <x:row r="72"/>
    <x:row r="73"/>
    <x:row r="74"/>
    <x:row r="75"/>
    <x:row r="76"/>
    <x:row r="77"/>
    <x:row r="78"/>
    <x:row r="79"/>
    <x:row r="80"/>
    <x:row r="81"/>
    <x:row r="82"/>
    <x:row r="83"/>
    <x:row r="84"/>
    <x:row r="85"/>
    <x:row r="86"/>
    <x:row r="87"/>
    <x:row r="88"/>
    <x:row r="89"/>
    <x:row r="90"/>
    <x:row r="91"/>
    <x:row r="92"/>
    <x:row r="93"/>
    <x:row r="94"/>
    <x:row r="95"/>
    <x:row r="96"/>
    <x:row r="97"/>
    <x:row r="98"/>
    <x:row r="99"/>
    <x:row r="100"/>
    <x:row r="101"/>
    <x:row r="102"/>
    <x:row r="103"/>
    <x:row r="104"/>
    <x:row r="105"/>
    <x:row r="106"/>
    <x:row r="107"/>
    <x:row r="108"/>
    <x:row r="109"/>
    <x:row r="110"/>
    <x:row r="111"/>
    <x:row r="112"/>
    <x:row r="113"/>
    <x:row r="114"/>
    <x:row r="115"/>
    <x:row r="116"/>
    <x:row r="117"/>
    <x:row r="118"/>
    <x:row r="119"/>
    <x:row r="120"/>
    <x:row r="121"/>
    <x:row r="122"/>
    <x:row r="123"/>
    <x:row r="124"/>
    <x:row r="125"/>
    <x:row r="126"/>
    <x:row r="127"/>
    <x:row r="128"/>
    <x:row r="129"/>
    <x:row r="130"/>
    <x:row r="131"/>
    <x:row r="132"/>
    <x:row r="133"/>
    <x:row r="134"/>
    <x:row r="135"/>
    <x:row r="136"/>
    <x:row r="137"/>
    <x:row r="138"/>
    <x:row r="139"/>
    <x:row r="140"/>
    <x:row r="141"/>
    <x:row r="142"/>
    <x:row r="143"/>
    <x:row r="144"/>
    <x:row r="145"/>
    <x:row r="146"/>
    <x:row r="147"/>
    <x:row r="148"/>
    <x:row r="149"/>
    <x:row r="150"/>
    <x:row r="151"/>
    <x:row r="152"/>
    <x:row r="153"/>
    <x:row r="154"/>
    <x:row r="155"/>
    <x:row r="156"/>
    <x:row r="157"/>
    <x:row r="158"/>
    <x:row r="159"/>
    <x:row r="160"/>
    <x:row r="161"/>
    <x:row r="162"/>
    <x:row r="163"/>
    <x:row r="164"/>
    <x:row r="165"/>
    <x:row r="166"/>
    <x:row r="167"/>
    <x:row r="168"/>
    <x:row r="169"/>
    <x:row r="170"/>
    <x:row r="171"/>
    <x:row r="172"/>
    <x:row r="173"/>
    <x:row r="174"/>
    <x:row r="175"/>
    <x:row r="176"/>
    <x:row r="177"/>
    <x:row r="178"/>
    <x:row r="179"/>
    <x:row r="180"/>
    <x:row r="181"/>
    <x:row r="182"/>
    <x:row r="183"/>
    <x:row r="184"/>
    <x:row r="185"/>
    <x:row r="186"/>
    <x:row r="187"/>
    <x:row r="188"/>
    <x:row r="189"/>
    <x:row r="190"/>
    <x:row r="191"/>
    <x:row r="192"/>
    <x:row r="193"/>
    <x:row r="194"/>
    <x:row r="195"/>
    <x:row r="196"/>
    <x:row r="197"/>
    <x:row r="198"/>
    <x:row r="199"/>
    <x:row r="200"/>
    <x:row r="201"/>
    <x:row r="202"/>
    <x:row r="203"/>
    <x:row r="204"/>
    <x:row r="205"/>
    <x:row r="206"/>
    <x:row r="207"/>
    <x:row r="208"/>
    <x:row r="209"/>
    <x:row r="210"/>
    <x:row r="211"/>
    <x:row r="212"/>
    <x:row r="213"/>
    <x:row r="214"/>
    <x:row r="215"/>
    <x:row r="216"/>
    <x:row r="217"/>
    <x:row r="218"/>
    <x:row r="219"/>
    <x:row r="220"/>
    <x:row r="221"/>
    <x:row r="222"/>
    <x:row r="223"/>
    <x:row r="224"/>
    <x:row r="225"/>
    <x:row r="226"/>
    <x:row r="227"/>
    <x:row r="228"/>
    <x:row r="229"/>
    <x:row r="230"/>
    <x:row r="231"/>
    <x:row r="232"/>
    <x:row r="233"/>
    <x:row r="234"/>
    <x:row r="235"/>
    <x:row r="236"/>
    <x:row r="237"/>
    <x:row r="238"/>
    <x:row r="239"/>
    <x:row r="240"/>
    <x:row r="241"/>
    <x:row r="242"/>
    <x:row r="243"/>
    <x:row r="244"/>
    <x:row r="245"/>
    <x:row r="246"/>
    <x:row r="247"/>
    <x:row r="248"/>
    <x:row r="249"/>
    <x:row r="250"/>
    <x:row r="251"/>
    <x:row r="252"/>
    <x:row r="253"/>
    <x:row r="254"/>
    <x:row r="255"/>
    <x:row r="256"/>
    <x:row r="257"/>
    <x:row r="258"/>
    <x:row r="259"/>
    <x:row r="260"/>
    <x:row r="261"/>
    <x:row r="262"/>
    <x:row r="263"/>
    <x:row r="264"/>
    <x:row r="265"/>
    <x:row r="266"/>
    <x:row r="267"/>
    <x:row r="268"/>
    <x:row r="269"/>
    <x:row r="270"/>
    <x:row r="271"/>
    <x:row r="272"/>
    <x:row r="273"/>
    <x:row r="274"/>
    <x:row r="275"/>
    <x:row r="276"/>
    <x:row r="277"/>
    <x:row r="278"/>
    <x:row r="279"/>
    <x:row r="280"/>
    <x:row r="281"/>
    <x:row r="282"/>
    <x:row r="283"/>
    <x:row r="284"/>
    <x:row r="285"/>
    <x:row r="286"/>
    <x:row r="287"/>
    <x:row r="288"/>
    <x:row r="289"/>
    <x:row r="290"/>
    <x:row r="291"/>
    <x:row r="292"/>
    <x:row r="293"/>
    <x:row r="294"/>
    <x:row r="295"/>
    <x:row r="296"/>
    <x:row r="297"/>
    <x:row r="298"/>
    <x:row r="299"/>
    <x:row r="300"/>
    <x:row r="301"/>
    <x:row r="302"/>
    <x:row r="303"/>
    <x:row r="304"/>
    <x:row r="305"/>
    <x:row r="306"/>
    <x:row r="307"/>
    <x:row r="308"/>
    <x:row r="309"/>
    <x:row r="310"/>
    <x:row r="311"/>
    <x:row r="312"/>
    <x:row r="313"/>
    <x:row r="314"/>
    <x:row r="315"/>
    <x:row r="316"/>
    <x:row r="317"/>
    <x:row r="318"/>
    <x:row r="319"/>
    <x:row r="320"/>
    <x:row r="321"/>
    <x:row r="322"/>
    <x:row r="323"/>
    <x:row r="324"/>
    <x:row r="325"/>
    <x:row r="326"/>
    <x:row r="327"/>
    <x:row r="328"/>
    <x:row r="329"/>
    <x:row r="330"/>
    <x:row r="331"/>
    <x:row r="332"/>
    <x:row r="333"/>
    <x:row r="334"/>
    <x:row r="335"/>
    <x:row r="336"/>
    <x:row r="337"/>
    <x:row r="338"/>
    <x:row r="339"/>
    <x:row r="340"/>
    <x:row r="341"/>
    <x:row r="342"/>
    <x:row r="343"/>
    <x:row r="344"/>
    <x:row r="345"/>
    <x:row r="346"/>
    <x:row r="347"/>
    <x:row r="348"/>
    <x:row r="349"/>
    <x:row r="350"/>
    <x:row r="351"/>
    <x:row r="352"/>
    <x:row r="353"/>
    <x:row r="354"/>
    <x:row r="355"/>
    <x:row r="356"/>
    <x:row r="357"/>
    <x:row r="358"/>
    <x:row r="359"/>
    <x:row r="360"/>
    <x:row r="361"/>
    <x:row r="362"/>
    <x:row r="363"/>
    <x:row r="364"/>
    <x:row r="365"/>
    <x:row r="366"/>
    <x:row r="367"/>
    <x:row r="368"/>
    <x:row r="369"/>
    <x:row r="370"/>
    <x:row r="371"/>
    <x:row r="372"/>
    <x:row r="373"/>
    <x:row r="374"/>
    <x:row r="375"/>
    <x:row r="376"/>
    <x:row r="377"/>
    <x:row r="378"/>
    <x:row r="379"/>
    <x:row r="380"/>
    <x:row r="381"/>
    <x:row r="382"/>
    <x:row r="383"/>
    <x:row r="384"/>
    <x:row r="385"/>
    <x:row r="386"/>
    <x:row r="387"/>
    <x:row r="388"/>
    <x:row r="389"/>
    <x:row r="390"/>
    <x:row r="391"/>
    <x:row r="392"/>
    <x:row r="393"/>
    <x:row r="394"/>
    <x:row r="395"/>
    <x:row r="396"/>
    <x:row r="397"/>
    <x:row r="398"/>
    <x:row r="399"/>
    <x:row r="400"/>
    <x:row r="401"/>
    <x:row r="402"/>
    <x:row r="403"/>
    <x:row r="404"/>
    <x:row r="405"/>
    <x:row r="406"/>
    <x:row r="407"/>
    <x:row r="408"/>
    <x:row r="409"/>
    <x:row r="410"/>
    <x:row r="411"/>
    <x:row r="412"/>
    <x:row r="413"/>
    <x:row r="414"/>
    <x:row r="415"/>
    <x:row r="416"/>
    <x:row r="417"/>
    <x:row r="418"/>
    <x:row r="419"/>
    <x:row r="420"/>
    <x:row r="421"/>
    <x:row r="422"/>
    <x:row r="423"/>
    <x:row r="424"/>
    <x:row r="425"/>
    <x:row r="426"/>
    <x:row r="427"/>
    <x:row r="428"/>
    <x:row r="429"/>
    <x:row r="430"/>
    <x:row r="431"/>
    <x:row r="432"/>
    <x:row r="433"/>
    <x:row r="434"/>
    <x:row r="435"/>
    <x:row r="436"/>
    <x:row r="437"/>
    <x:row r="438"/>
    <x:row r="439"/>
    <x:row r="440"/>
    <x:row r="441"/>
    <x:row r="442"/>
    <x:row r="443"/>
    <x:row r="444"/>
    <x:row r="445"/>
    <x:row r="446"/>
    <x:row r="447"/>
    <x:row r="448"/>
    <x:row r="449"/>
    <x:row r="450"/>
    <x:row r="451"/>
    <x:row r="452"/>
    <x:row r="453"/>
    <x:row r="454"/>
    <x:row r="455"/>
    <x:row r="456"/>
    <x:row r="457"/>
    <x:row r="458"/>
    <x:row r="459"/>
    <x:row r="460"/>
    <x:row r="461"/>
    <x:row r="462"/>
    <x:row r="463"/>
    <x:row r="464"/>
    <x:row r="465"/>
    <x:row r="466"/>
    <x:row r="467"/>
    <x:row r="468"/>
    <x:row r="469"/>
    <x:row r="470"/>
    <x:row r="471"/>
    <x:row r="472"/>
    <x:row r="473"/>
    <x:row r="474"/>
    <x:row r="475"/>
    <x:row r="476"/>
    <x:row r="477"/>
    <x:row r="478"/>
    <x:row r="479"/>
    <x:row r="480"/>
    <x:row r="481"/>
    <x:row r="482"/>
    <x:row r="483"/>
    <x:row r="484"/>
    <x:row r="485"/>
    <x:row r="486"/>
    <x:row r="487"/>
    <x:row r="488"/>
    <x:row r="489"/>
    <x:row r="490"/>
    <x:row r="491"/>
    <x:row r="492"/>
    <x:row r="493"/>
    <x:row r="494"/>
    <x:row r="495"/>
    <x:row r="496"/>
    <x:row r="497"/>
    <x:row r="498"/>
    <x:row r="499"/>
    <x:row r="500"/>
    <x:row r="501"/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90" hidden="0" customWidth="1"/>
  </x:cols>
  <x:sheetData>
    <x:row r="1" ht="21.600000381469727" hidden="0" customHeight="1">
      <x:c r="A1" s="54" t="str">
        <x:v>GUIDE D'UTILISATION</x:v>
      </x:c>
    </x:row>
    <x:row r="2" ht="15" hidden="0" customHeight="1">
      <x:c r="A2" s="57" t="str">
        <x:v>1. Complétez la feuille Fournisseurs avec vos partenaires commerciaux.</x:v>
      </x:c>
    </x:row>
    <x:row r="3" ht="15" hidden="0" customHeight="1">
      <x:c r="A3" s="57" t="str">
        <x:v>2. Ajoutez les contacts associés dans la feuille Contacts.</x:v>
      </x:c>
    </x:row>
    <x:row r="4" ht="15" hidden="0" customHeight="1">
      <x:c r="A4" s="57" t="str">
        <x:v>3. Enregistrez les commandes fournisseurs dans la feuille Commandes.</x:v>
      </x:c>
    </x:row>
    <x:row r="5" ht="15" hidden="0" customHeight="1">
      <x:c r="A5" s="57" t="str">
        <x:v>4. Utilisez la feuille Évaluations pour noter la qualité, les prix, les délais et la communication.</x:v>
      </x:c>
    </x:row>
    <x:row r="6" ht="15" hidden="0" customHeight="1">
      <x:c r="A6" s="57" t="str">
        <x:v>5. Consultez le Tableau de Bord pour suivre les indicateurs clés.</x:v>
      </x:c>
    </x:row>
    <x:row r="7" ht="15" hidden="0" customHeight="1">
      <x:c r="A7" s="57" t="str">
        <x:v>6. Modifiez les listes déroulantes dans la feuille Paramètres.</x:v>
      </x:c>
    </x:row>
    <x:row r="8"/>
    <x:row r="9"/>
    <x:row r="10"/>
    <x:row r="11"/>
    <x:row r="12"/>
    <x:row r="13"/>
    <x:row r="14"/>
    <x:row r="15"/>
    <x:row r="16"/>
    <x:row r="17"/>
    <x:row r="18"/>
    <x:row r="19"/>
    <x:row r="20"/>
    <x:row r="21"/>
    <x:row r="22"/>
    <x:row r="23"/>
    <x:row r="24"/>
    <x:row r="25"/>
    <x:row r="26"/>
    <x:row r="27"/>
    <x:row r="28"/>
    <x:row r="29"/>
    <x:row r="30"/>
    <x:row r="31"/>
    <x:row r="32"/>
    <x:row r="33"/>
    <x:row r="34"/>
    <x:row r="35"/>
    <x:row r="36"/>
    <x:row r="37"/>
    <x:row r="38"/>
    <x:row r="39"/>
    <x:row r="40"/>
    <x:row r="41"/>
    <x:row r="42"/>
    <x:row r="43"/>
    <x:row r="44"/>
    <x:row r="45"/>
    <x:row r="46"/>
    <x:row r="47"/>
    <x:row r="48"/>
    <x:row r="49"/>
    <x:row r="50"/>
    <x:row r="51"/>
    <x:row r="52"/>
    <x:row r="53"/>
    <x:row r="54"/>
    <x:row r="55"/>
    <x:row r="56"/>
    <x:row r="57"/>
    <x:row r="58"/>
    <x:row r="59"/>
    <x:row r="60"/>
    <x:row r="61"/>
    <x:row r="62"/>
    <x:row r="63"/>
    <x:row r="64"/>
    <x:row r="65"/>
    <x:row r="66"/>
    <x:row r="67"/>
    <x:row r="68"/>
    <x:row r="69"/>
    <x:row r="70"/>
    <x:row r="71"/>
    <x:row r="72"/>
    <x:row r="73"/>
    <x:row r="74"/>
    <x:row r="75"/>
    <x:row r="76"/>
    <x:row r="77"/>
    <x:row r="78"/>
    <x:row r="79"/>
    <x:row r="80"/>
    <x:row r="81"/>
    <x:row r="82"/>
    <x:row r="83"/>
    <x:row r="84"/>
    <x:row r="85"/>
    <x:row r="86"/>
    <x:row r="87"/>
    <x:row r="88"/>
    <x:row r="89"/>
    <x:row r="90"/>
    <x:row r="91"/>
    <x:row r="92"/>
    <x:row r="93"/>
    <x:row r="94"/>
    <x:row r="95"/>
    <x:row r="96"/>
    <x:row r="97"/>
    <x:row r="98"/>
    <x:row r="99"/>
    <x:row r="100"/>
    <x:row r="101"/>
    <x:row r="102"/>
    <x:row r="103"/>
    <x:row r="104"/>
    <x:row r="105"/>
    <x:row r="106"/>
    <x:row r="107"/>
    <x:row r="108"/>
    <x:row r="109"/>
    <x:row r="110"/>
    <x:row r="111"/>
    <x:row r="112"/>
    <x:row r="113"/>
    <x:row r="114"/>
    <x:row r="115"/>
    <x:row r="116"/>
    <x:row r="117"/>
    <x:row r="118"/>
    <x:row r="119"/>
    <x:row r="120"/>
    <x:row r="121"/>
    <x:row r="122"/>
    <x:row r="123"/>
    <x:row r="124"/>
    <x:row r="125"/>
    <x:row r="126"/>
    <x:row r="127"/>
    <x:row r="128"/>
    <x:row r="129"/>
    <x:row r="130"/>
    <x:row r="131"/>
    <x:row r="132"/>
    <x:row r="133"/>
    <x:row r="134"/>
    <x:row r="135"/>
    <x:row r="136"/>
    <x:row r="137"/>
    <x:row r="138"/>
    <x:row r="139"/>
    <x:row r="140"/>
    <x:row r="141"/>
    <x:row r="142"/>
    <x:row r="143"/>
    <x:row r="144"/>
    <x:row r="145"/>
    <x:row r="146"/>
    <x:row r="147"/>
    <x:row r="148"/>
    <x:row r="149"/>
    <x:row r="150"/>
    <x:row r="151"/>
    <x:row r="152"/>
    <x:row r="153"/>
    <x:row r="154"/>
    <x:row r="155"/>
    <x:row r="156"/>
    <x:row r="157"/>
    <x:row r="158"/>
    <x:row r="159"/>
    <x:row r="160"/>
    <x:row r="161"/>
    <x:row r="162"/>
    <x:row r="163"/>
    <x:row r="164"/>
    <x:row r="165"/>
    <x:row r="166"/>
    <x:row r="167"/>
    <x:row r="168"/>
    <x:row r="169"/>
    <x:row r="170"/>
    <x:row r="171"/>
    <x:row r="172"/>
    <x:row r="173"/>
    <x:row r="174"/>
    <x:row r="175"/>
    <x:row r="176"/>
    <x:row r="177"/>
    <x:row r="178"/>
    <x:row r="179"/>
    <x:row r="180"/>
    <x:row r="181"/>
    <x:row r="182"/>
    <x:row r="183"/>
    <x:row r="184"/>
    <x:row r="185"/>
    <x:row r="186"/>
    <x:row r="187"/>
    <x:row r="188"/>
    <x:row r="189"/>
    <x:row r="190"/>
    <x:row r="191"/>
    <x:row r="192"/>
    <x:row r="193"/>
    <x:row r="194"/>
    <x:row r="195"/>
    <x:row r="196"/>
    <x:row r="197"/>
    <x:row r="198"/>
    <x:row r="199"/>
    <x:row r="200"/>
    <x:row r="201"/>
    <x:row r="202"/>
    <x:row r="203"/>
    <x:row r="204"/>
    <x:row r="205"/>
    <x:row r="206"/>
    <x:row r="207"/>
    <x:row r="208"/>
    <x:row r="209"/>
    <x:row r="210"/>
    <x:row r="211"/>
    <x:row r="212"/>
    <x:row r="213"/>
    <x:row r="214"/>
    <x:row r="215"/>
    <x:row r="216"/>
    <x:row r="217"/>
    <x:row r="218"/>
    <x:row r="219"/>
    <x:row r="220"/>
    <x:row r="221"/>
    <x:row r="222"/>
    <x:row r="223"/>
    <x:row r="224"/>
    <x:row r="225"/>
    <x:row r="226"/>
    <x:row r="227"/>
    <x:row r="228"/>
    <x:row r="229"/>
    <x:row r="230"/>
    <x:row r="231"/>
    <x:row r="232"/>
    <x:row r="233"/>
    <x:row r="234"/>
    <x:row r="235"/>
    <x:row r="236"/>
    <x:row r="237"/>
    <x:row r="238"/>
    <x:row r="239"/>
    <x:row r="240"/>
    <x:row r="241"/>
    <x:row r="242"/>
    <x:row r="243"/>
    <x:row r="244"/>
    <x:row r="245"/>
    <x:row r="246"/>
    <x:row r="247"/>
    <x:row r="248"/>
    <x:row r="249"/>
    <x:row r="250"/>
    <x:row r="251"/>
    <x:row r="252"/>
    <x:row r="253"/>
    <x:row r="254"/>
    <x:row r="255"/>
    <x:row r="256"/>
    <x:row r="257"/>
    <x:row r="258"/>
    <x:row r="259"/>
    <x:row r="260"/>
    <x:row r="261"/>
    <x:row r="262"/>
    <x:row r="263"/>
    <x:row r="264"/>
    <x:row r="265"/>
    <x:row r="266"/>
    <x:row r="267"/>
    <x:row r="268"/>
    <x:row r="269"/>
    <x:row r="270"/>
    <x:row r="271"/>
    <x:row r="272"/>
    <x:row r="273"/>
    <x:row r="274"/>
    <x:row r="275"/>
    <x:row r="276"/>
    <x:row r="277"/>
    <x:row r="278"/>
    <x:row r="279"/>
    <x:row r="280"/>
    <x:row r="281"/>
    <x:row r="282"/>
    <x:row r="283"/>
    <x:row r="284"/>
    <x:row r="285"/>
    <x:row r="286"/>
    <x:row r="287"/>
    <x:row r="288"/>
    <x:row r="289"/>
    <x:row r="290"/>
    <x:row r="291"/>
    <x:row r="292"/>
    <x:row r="293"/>
    <x:row r="294"/>
    <x:row r="295"/>
    <x:row r="296"/>
    <x:row r="297"/>
    <x:row r="298"/>
    <x:row r="299"/>
    <x:row r="300"/>
    <x:row r="301"/>
    <x:row r="302"/>
    <x:row r="303"/>
    <x:row r="304"/>
    <x:row r="305"/>
    <x:row r="306"/>
    <x:row r="307"/>
    <x:row r="308"/>
    <x:row r="309"/>
    <x:row r="310"/>
    <x:row r="311"/>
    <x:row r="312"/>
    <x:row r="313"/>
    <x:row r="314"/>
    <x:row r="315"/>
    <x:row r="316"/>
    <x:row r="317"/>
    <x:row r="318"/>
    <x:row r="319"/>
    <x:row r="320"/>
    <x:row r="321"/>
    <x:row r="322"/>
    <x:row r="323"/>
    <x:row r="324"/>
    <x:row r="325"/>
    <x:row r="326"/>
    <x:row r="327"/>
    <x:row r="328"/>
    <x:row r="329"/>
    <x:row r="330"/>
    <x:row r="331"/>
    <x:row r="332"/>
    <x:row r="333"/>
    <x:row r="334"/>
    <x:row r="335"/>
    <x:row r="336"/>
    <x:row r="337"/>
    <x:row r="338"/>
    <x:row r="339"/>
    <x:row r="340"/>
    <x:row r="341"/>
    <x:row r="342"/>
    <x:row r="343"/>
    <x:row r="344"/>
    <x:row r="345"/>
    <x:row r="346"/>
    <x:row r="347"/>
    <x:row r="348"/>
    <x:row r="349"/>
    <x:row r="350"/>
    <x:row r="351"/>
    <x:row r="352"/>
    <x:row r="353"/>
    <x:row r="354"/>
    <x:row r="355"/>
    <x:row r="356"/>
    <x:row r="357"/>
    <x:row r="358"/>
    <x:row r="359"/>
    <x:row r="360"/>
    <x:row r="361"/>
    <x:row r="362"/>
    <x:row r="363"/>
    <x:row r="364"/>
    <x:row r="365"/>
    <x:row r="366"/>
    <x:row r="367"/>
    <x:row r="368"/>
    <x:row r="369"/>
    <x:row r="370"/>
    <x:row r="371"/>
    <x:row r="372"/>
    <x:row r="373"/>
    <x:row r="374"/>
    <x:row r="375"/>
    <x:row r="376"/>
    <x:row r="377"/>
    <x:row r="378"/>
    <x:row r="379"/>
    <x:row r="380"/>
    <x:row r="381"/>
    <x:row r="382"/>
    <x:row r="383"/>
    <x:row r="384"/>
    <x:row r="385"/>
    <x:row r="386"/>
    <x:row r="387"/>
    <x:row r="388"/>
    <x:row r="389"/>
    <x:row r="390"/>
    <x:row r="391"/>
    <x:row r="392"/>
    <x:row r="393"/>
    <x:row r="394"/>
    <x:row r="395"/>
    <x:row r="396"/>
    <x:row r="397"/>
    <x:row r="398"/>
    <x:row r="399"/>
    <x:row r="400"/>
    <x:row r="401"/>
    <x:row r="402"/>
    <x:row r="403"/>
    <x:row r="404"/>
    <x:row r="405"/>
    <x:row r="406"/>
    <x:row r="407"/>
    <x:row r="408"/>
    <x:row r="409"/>
    <x:row r="410"/>
    <x:row r="411"/>
    <x:row r="412"/>
    <x:row r="413"/>
    <x:row r="414"/>
    <x:row r="415"/>
    <x:row r="416"/>
    <x:row r="417"/>
    <x:row r="418"/>
    <x:row r="419"/>
    <x:row r="420"/>
    <x:row r="421"/>
    <x:row r="422"/>
    <x:row r="423"/>
    <x:row r="424"/>
    <x:row r="425"/>
    <x:row r="426"/>
    <x:row r="427"/>
    <x:row r="428"/>
    <x:row r="429"/>
    <x:row r="430"/>
    <x:row r="431"/>
    <x:row r="432"/>
    <x:row r="433"/>
    <x:row r="434"/>
    <x:row r="435"/>
    <x:row r="436"/>
    <x:row r="437"/>
    <x:row r="438"/>
    <x:row r="439"/>
    <x:row r="440"/>
    <x:row r="441"/>
    <x:row r="442"/>
    <x:row r="443"/>
    <x:row r="444"/>
    <x:row r="445"/>
    <x:row r="446"/>
    <x:row r="447"/>
    <x:row r="448"/>
    <x:row r="449"/>
    <x:row r="450"/>
    <x:row r="451"/>
    <x:row r="452"/>
    <x:row r="453"/>
    <x:row r="454"/>
    <x:row r="455"/>
    <x:row r="456"/>
    <x:row r="457"/>
    <x:row r="458"/>
    <x:row r="459"/>
    <x:row r="460"/>
    <x:row r="461"/>
    <x:row r="462"/>
    <x:row r="463"/>
    <x:row r="464"/>
    <x:row r="465"/>
    <x:row r="466"/>
    <x:row r="467"/>
    <x:row r="468"/>
    <x:row r="469"/>
    <x:row r="470"/>
    <x:row r="471"/>
    <x:row r="472"/>
    <x:row r="473"/>
    <x:row r="474"/>
    <x:row r="475"/>
    <x:row r="476"/>
    <x:row r="477"/>
    <x:row r="478"/>
    <x:row r="479"/>
    <x:row r="480"/>
    <x:row r="481"/>
    <x:row r="482"/>
    <x:row r="483"/>
    <x:row r="484"/>
    <x:row r="485"/>
    <x:row r="486"/>
    <x:row r="487"/>
    <x:row r="488"/>
    <x:row r="489"/>
    <x:row r="490"/>
    <x:row r="491"/>
    <x:row r="492"/>
    <x:row r="493"/>
    <x:row r="494"/>
    <x:row r="495"/>
    <x:row r="496"/>
    <x:row r="497"/>
    <x:row r="498"/>
    <x:row r="499"/>
    <x:row r="500"/>
    <x:row r="501"/>
  </x:sheetData>
  <x:pageMargins left="0.7" right="0.7" top="0.75" bottom="0.75" header="0.3" footer="0.3"/>
</x:worksheet>
</file>