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23df00d884a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au de Bord" sheetId="1" r:id="R8f551d9951ff45af"/>
    <x:sheet xmlns:r="http://schemas.openxmlformats.org/officeDocument/2006/relationships" name="Dossiers" sheetId="2" r:id="Ra24f9bd069754ea3"/>
    <x:sheet xmlns:r="http://schemas.openxmlformats.org/officeDocument/2006/relationships" name="Actuations" sheetId="3" r:id="Rcfdfbb32347643c9"/>
    <x:sheet xmlns:r="http://schemas.openxmlformats.org/officeDocument/2006/relationships" name="Honoraires" sheetId="4" r:id="Rd14a84a222ec49ed"/>
    <x:sheet xmlns:r="http://schemas.openxmlformats.org/officeDocument/2006/relationships" name="Paiements" sheetId="5" r:id="R0e37cbf0e39b45fc"/>
    <x:sheet xmlns:r="http://schemas.openxmlformats.org/officeDocument/2006/relationships" name="Clients" sheetId="6" r:id="R3d3cd6034d4f4eb7"/>
    <x:sheet xmlns:r="http://schemas.openxmlformats.org/officeDocument/2006/relationships" name="Statistiques" sheetId="7" r:id="R78782a82fc814419"/>
    <x:sheet xmlns:r="http://schemas.openxmlformats.org/officeDocument/2006/relationships" name="Parametres" sheetId="8" r:id="R025eb205d8274710"/>
    <x:sheet xmlns:r="http://schemas.openxmlformats.org/officeDocument/2006/relationships" name="Guide" sheetId="9" r:id="Rc9488490abf1496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dd/mm/yyyy"/>
    <x:numFmt numFmtId="201" formatCode="#,##0.00 €"/>
    <x:numFmt numFmtId="202" formatCode="mmm yyyy"/>
    <x:numFmt numFmtId="203" formatCode="0"/>
    <x:numFmt numFmtId="204" formatCode="0.00"/>
  </x:numFmts>
  <x:fonts count="6">
    <x:font>
      <x:sz val="11"/>
      <x:name val="Carlito"/>
    </x:font>
    <x:font>
      <x:b/>
      <x:sz val="11"/>
      <x:color rgb="FFFFFFFF"/>
      <x:name val="Carlito"/>
    </x:font>
    <x:font>
      <x:b/>
      <x:sz val="18"/>
      <x:color rgb="FFFFFFFF"/>
      <x:name val="Carlito"/>
    </x:font>
    <x:font>
      <x:b/>
      <x:sz val="10"/>
      <x:color rgb="FFFFFFFF"/>
      <x:name val="Carlito"/>
    </x:font>
    <x:font>
      <x:b/>
      <x:sz val="14"/>
      <x:color rgb="FF111827"/>
      <x:name val="Carlito"/>
    </x:font>
    <x:font>
      <x:b/>
      <x:sz val="12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6324F"/>
      </x:patternFill>
    </x:fill>
    <x:fill>
      <x:patternFill patternType="solid">
        <x:fgColor rgb="FF3E4A59"/>
      </x:patternFill>
    </x:fill>
    <x:fill>
      <x:patternFill patternType="solid">
        <x:fgColor rgb="FFFFF7D6"/>
      </x:patternFill>
    </x:fill>
  </x:fills>
  <x:borders count="2">
    <x:border/>
    <x:border/>
  </x:borders>
  <x:cellStyleXfs count="1">
    <x:xf numFmtId="0" fontId="0" fillId="0" borderId="0"/>
  </x:cellStyleXfs>
  <x:cellXfs count="61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200" fontId="1" fillId="2" borderId="0" xfId="0" applyNumberFormat="1" applyFont="1" applyFill="1" applyBorder="1" applyAlignment="1">
      <x:alignment horizontal="center" vertical="center"/>
    </x:xf>
    <x:xf numFmtId="200" fontId="1" fillId="2" borderId="1" xfId="0" applyNumberFormat="1" applyFont="1" applyFill="1" applyBorder="1" applyAlignment="1">
      <x:alignment horizontal="center" vertical="center"/>
    </x:xf>
    <x:xf numFmtId="201" fontId="1" fillId="2" borderId="0" xfId="0" applyNumberFormat="1" applyFont="1" applyFill="1" applyBorder="1" applyAlignment="1">
      <x:alignment horizontal="center" vertical="center"/>
    </x:xf>
    <x:xf numFmtId="201" fontId="1" fillId="2" borderId="1" xfId="0" applyNumberFormat="1" applyFont="1" applyFill="1" applyBorder="1" applyAlignment="1">
      <x:alignment horizontal="center" vertical="center"/>
    </x:xf>
    <x:xf numFmtId="202" fontId="1" fillId="2" borderId="0" xfId="0" applyNumberFormat="1" applyFont="1" applyFill="1" applyBorder="1" applyAlignment="1">
      <x:alignment horizontal="center" vertical="center"/>
    </x:xf>
    <x:xf numFmtId="202" fontId="1" fillId="2" borderId="1" xfId="0" applyNumberFormat="1" applyFont="1" applyFill="1" applyBorder="1" applyAlignment="1">
      <x:alignment horizontal="center" vertical="center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horizontal="center"/>
    </x:xf>
    <x:xf numFmtId="0" fontId="1" fillId="3" borderId="0" xfId="0" applyNumberFormat="1" applyFont="1" applyFill="1" applyBorder="1" applyAlignment="1">
      <x:alignment horizontal="center" vertical="center"/>
    </x:xf>
    <x:xf numFmtId="0" fontId="0" fillId="3" borderId="1" xfId="0" applyNumberFormat="1" applyFont="1" applyFill="1" applyBorder="1"/>
    <x:xf numFmtId="0" fontId="1" fillId="3" borderId="1" xfId="0" applyNumberFormat="1" applyFont="1" applyFill="1" applyBorder="1"/>
    <x:xf numFmtId="0" fontId="1" fillId="3" borderId="1" xfId="0" applyNumberFormat="1" applyFont="1" applyFill="1" applyBorder="1" applyAlignment="1">
      <x:alignment horizontal="center"/>
    </x:xf>
    <x:xf numFmtId="0" fontId="1" fillId="3" borderId="1" xfId="0" applyNumberFormat="1" applyFont="1" applyFill="1" applyBorder="1" applyAlignment="1">
      <x:alignment horizontal="center" vertical="center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3" fillId="2" borderId="1" xfId="0" applyNumberFormat="1" applyFont="1" applyFill="1" applyBorder="1"/>
    <x:xf numFmtId="0" fontId="3" fillId="2" borderId="1" xfId="0" applyNumberFormat="1" applyFont="1" applyFill="1" applyBorder="1" applyAlignment="1">
      <x:alignment horizontal="center"/>
    </x:xf>
    <x:xf numFmtId="0" fontId="3" fillId="2" borderId="1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horizontal="center"/>
    </x:xf>
    <x:xf numFmtId="0" fontId="4" fillId="4" borderId="0" xfId="0" applyNumberFormat="1" applyFont="1" applyFill="1" applyBorder="1" applyAlignment="1">
      <x:alignment horizontal="center" vertical="center"/>
    </x:xf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horizontal="center"/>
    </x:xf>
    <x:xf numFmtId="0" fontId="4" fillId="4" borderId="1" xfId="0" applyNumberFormat="1" applyFont="1" applyFill="1" applyBorder="1" applyAlignment="1">
      <x:alignment horizontal="center" vertical="center"/>
    </x:xf>
    <x:xf numFmtId="203" fontId="4" fillId="4" borderId="0" xfId="0" applyNumberFormat="1" applyFont="1" applyFill="1" applyBorder="1" applyAlignment="1">
      <x:alignment horizontal="center" vertical="center"/>
    </x:xf>
    <x:xf numFmtId="203" fontId="4" fillId="4" borderId="1" xfId="0" applyNumberFormat="1" applyFont="1" applyFill="1" applyBorder="1" applyAlignment="1">
      <x:alignment horizontal="center" vertical="center"/>
    </x:xf>
    <x:xf numFmtId="201" fontId="4" fillId="4" borderId="0" xfId="0" applyNumberFormat="1" applyFont="1" applyFill="1" applyBorder="1" applyAlignment="1">
      <x:alignment horizontal="center" vertical="center"/>
    </x:xf>
    <x:xf numFmtId="201" fontId="4" fillId="4" borderId="1" xfId="0" applyNumberFormat="1" applyFont="1" applyFill="1" applyBorder="1" applyAlignment="1">
      <x:alignment horizontal="center" vertical="center"/>
    </x:xf>
    <x:xf numFmtId="204" fontId="4" fillId="4" borderId="0" xfId="0" applyNumberFormat="1" applyFont="1" applyFill="1" applyBorder="1" applyAlignment="1">
      <x:alignment horizontal="center" vertical="center"/>
    </x:xf>
    <x:xf numFmtId="204" fontId="4" fillId="4" borderId="1" xfId="0" applyNumberFormat="1" applyFont="1" applyFill="1" applyBorder="1" applyAlignment="1">
      <x:alignment horizontal="center" vertical="center"/>
    </x:xf>
    <x:xf numFmtId="0" fontId="5" fillId="3" borderId="0" xfId="0" applyNumberFormat="1" applyFont="1" applyFill="1" applyBorder="1"/>
    <x:xf numFmtId="0" fontId="5" fillId="3" borderId="0" xfId="0" applyNumberFormat="1" applyFont="1" applyFill="1" applyBorder="1" applyAlignment="1">
      <x:alignment horizontal="center"/>
    </x:xf>
    <x:xf numFmtId="0" fontId="5" fillId="3" borderId="0" xfId="0" applyNumberFormat="1" applyFont="1" applyFill="1" applyBorder="1" applyAlignment="1">
      <x:alignment horizontal="center" vertical="center"/>
    </x:xf>
    <x:xf numFmtId="0" fontId="5" fillId="3" borderId="1" xfId="0" applyNumberFormat="1" applyFont="1" applyFill="1" applyBorder="1"/>
    <x:xf numFmtId="0" fontId="5" fillId="3" borderId="1" xfId="0" applyNumberFormat="1" applyFont="1" applyFill="1" applyBorder="1" applyAlignment="1">
      <x:alignment horizontal="center"/>
    </x:xf>
    <x:xf numFmtId="0" fontId="5" fillId="3" borderId="1" xfId="0" applyNumberFormat="1" applyFont="1" applyFill="1" applyBorder="1" applyAlignment="1">
      <x:alignment horizontal="center" vertical="center"/>
    </x:xf>
    <x:xf numFmtId="202" fontId="2" fillId="2" borderId="0" xfId="0" applyNumberFormat="1" applyFont="1" applyFill="1" applyBorder="1" applyAlignment="1">
      <x:alignment horizontal="center" vertical="center"/>
    </x:xf>
    <x:xf numFmtId="202" fontId="2" fillId="2" borderId="1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  <x:dxfs count="5">
    <x:dxf>
      <x:font>
        <x:b/>
        <x:color rgb="FFB91C1C"/>
      </x:font>
      <x:fill>
        <x:patternFill patternType="solid">
          <x:bgColor rgb="FFFEE2E2"/>
        </x:patternFill>
      </x:fill>
    </x:dxf>
    <x:dxf>
      <x:fill>
        <x:patternFill patternType="solid">
          <x:bgColor rgb="FFE5E7EB"/>
        </x:patternFill>
      </x:fill>
    </x:dxf>
    <x:dxf>
      <x:font>
        <x:b/>
        <x:color rgb="FFB91C1C"/>
      </x:font>
      <x:fill>
        <x:patternFill patternType="solid">
          <x:bgColor rgb="FFFEE2E2"/>
        </x:patternFill>
      </x:fill>
    </x:dxf>
    <x:dxf>
      <x:font>
        <x:b/>
        <x:color rgb="FF2E8B57"/>
      </x:font>
      <x:fill>
        <x:patternFill patternType="solid">
          <x:bgColor rgb="FFDCFCE7"/>
        </x:patternFill>
      </x:fill>
    </x:dxf>
    <x:dxf>
      <x:fill>
        <x:patternFill patternType="solid">
          <x:bgColor rgb="FFFEF3C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5388da44ed449d" /><Relationship Type="http://schemas.openxmlformats.org/officeDocument/2006/relationships/theme" Target="/xl/theme/theme1.xml" Id="R5d5281883933459c" /><Relationship Type="http://schemas.openxmlformats.org/officeDocument/2006/relationships/sharedStrings" Target="/xl/sharedStrings.xml" Id="R6289427f006b42d6" /><Relationship Type="http://schemas.openxmlformats.org/officeDocument/2006/relationships/worksheet" Target="/xl/worksheets/sheet1.xml" Id="R8f551d9951ff45af" /><Relationship Type="http://schemas.openxmlformats.org/officeDocument/2006/relationships/worksheet" Target="/xl/worksheets/sheet2.xml" Id="Ra24f9bd069754ea3" /><Relationship Type="http://schemas.openxmlformats.org/officeDocument/2006/relationships/worksheet" Target="/xl/worksheets/sheet3.xml" Id="Rcfdfbb32347643c9" /><Relationship Type="http://schemas.openxmlformats.org/officeDocument/2006/relationships/worksheet" Target="/xl/worksheets/sheet4.xml" Id="Rd14a84a222ec49ed" /><Relationship Type="http://schemas.openxmlformats.org/officeDocument/2006/relationships/worksheet" Target="/xl/worksheets/sheet5.xml" Id="R0e37cbf0e39b45fc" /><Relationship Type="http://schemas.openxmlformats.org/officeDocument/2006/relationships/worksheet" Target="/xl/worksheets/sheet6.xml" Id="R3d3cd6034d4f4eb7" /><Relationship Type="http://schemas.openxmlformats.org/officeDocument/2006/relationships/worksheet" Target="/xl/worksheets/sheet7.xml" Id="R78782a82fc814419" /><Relationship Type="http://schemas.openxmlformats.org/officeDocument/2006/relationships/worksheet" Target="/xl/worksheets/sheet8.xml" Id="R025eb205d8274710" /><Relationship Type="http://schemas.openxmlformats.org/officeDocument/2006/relationships/worksheet" Target="/xl/worksheets/sheet9.xml" Id="Rc9488490abf1496e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6bdd87998e0349c1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0540befca2e4434a" /><Relationship Type="http://schemas.openxmlformats.org/officeDocument/2006/relationships/chart" Target="/xl/drawings/charts/chart3.xml" Id="R554aeab9bb45422e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Honoraires facturés / encaissés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Facturé</c:v>
          </c:tx>
          <c:cat>
            <c:strRef>
              <c:f>'Tableau de Bord'!$A$15:$A$26</c:f>
              <c:strCache>
                <c:ptCount val="0"/>
              </c:strCache>
            </c:strRef>
          </c:cat>
          <c:val>
            <c:numRef>
              <c:f>'Tableau de Bord'!$B$15:$B$26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Encaissé</c:v>
          </c:tx>
          <c:cat>
            <c:strRef>
              <c:f>'Tableau de Bord'!$A$15:$A$26</c:f>
              <c:strCache>
                <c:ptCount val="0"/>
              </c:strCache>
            </c:strRef>
          </c:cat>
          <c:val>
            <c:numRef>
              <c:f>'Tableau de Bord'!$C$15:$C$26</c:f>
              <c:numCache>
                <c:formatCode>General</c:formatCode>
                <c:ptCount val="0"/>
              </c:numCache>
            </c:numRef>
          </c:val>
        </c:ser>
        <c:ser>
          <c:idx val="2"/>
          <c:order val="2"/>
          <c:tx>
            <c:v>Solde</c:v>
          </c:tx>
          <c:cat>
            <c:strRef>
              <c:f>'Tableau de Bord'!$A$15:$A$26</c:f>
              <c:strCache>
                <c:ptCount val="0"/>
              </c:strCache>
            </c:strRef>
          </c:cat>
          <c:val>
            <c:numRef>
              <c:f>'Tableau de Bord'!$D$15:$D$26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Honoraires facturés et encaissés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Honoraires facturés</c:v>
          </c:tx>
          <c:cat>
            <c:strRef>
              <c:f>'Statistiques'!$A$2:$A$13</c:f>
              <c:strCache>
                <c:ptCount val="0"/>
              </c:strCache>
            </c:strRef>
          </c:cat>
          <c:val>
            <c:numRef>
              <c:f>'Statistiques'!$B$2:$B$13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Honoraires encaissés</c:v>
          </c:tx>
          <c:cat>
            <c:strRef>
              <c:f>'Statistiques'!$A$2:$A$13</c:f>
              <c:strCache>
                <c:ptCount val="0"/>
              </c:strCache>
            </c:strRef>
          </c:cat>
          <c:val>
            <c:numRef>
              <c:f>'Statistiques'!$C$2:$C$13</c:f>
              <c:numCache>
                <c:formatCode>General</c:formatCode>
                <c:ptCount val="0"/>
              </c:numCache>
            </c:numRef>
          </c:val>
        </c:ser>
        <c:ser>
          <c:idx val="2"/>
          <c:order val="2"/>
          <c:tx>
            <c:v>Solde en attente</c:v>
          </c:tx>
          <c:cat>
            <c:strRef>
              <c:f>'Statistiques'!$A$2:$A$13</c:f>
              <c:strCache>
                <c:ptCount val="0"/>
              </c:strCache>
            </c:strRef>
          </c:cat>
          <c:val>
            <c:numRef>
              <c:f>'Statistiques'!$D$2:$D$13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Dossiers par type d'affaire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Dossiers</c:v>
          </c:tx>
          <c:cat>
            <c:strRef>
              <c:f>'Statistiques'!$F$2:$F$10</c:f>
              <c:strCache>
                <c:ptCount val="0"/>
              </c:strCache>
            </c:strRef>
          </c:cat>
          <c:val>
            <c:numRef>
              <c:f>'Statistiques'!$G$2:$G$10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Honoraires prévus</c:v>
          </c:tx>
          <c:cat>
            <c:strRef>
              <c:f>'Statistiques'!$F$2:$F$10</c:f>
              <c:strCache>
                <c:ptCount val="0"/>
              </c:strCache>
            </c:strRef>
          </c:cat>
          <c:val>
            <c:numRef>
              <c:f>'Statistiques'!$H$2:$H$10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5</xdr:col>
      <xdr:colOff>0</xdr:colOff>
      <xdr:row>13</xdr:row>
      <xdr:rowOff>0</xdr:rowOff>
    </xdr:from>
    <xdr:to>
      <xdr:col>12</xdr:col>
      <xdr:colOff>0</xdr:colOff>
      <xdr:row>31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6bdd87998e0349c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9</xdr:col>
      <xdr:colOff>0</xdr:colOff>
      <xdr:row>1</xdr:row>
      <xdr:rowOff>0</xdr:rowOff>
    </xdr:from>
    <xdr:to>
      <xdr:col>17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0540befca2e4434a"/>
        </a:graphicData>
      </a:graphic>
    </xdr:graphicFrame>
    <xdr:clientData/>
  </xdr:twoCellAnchor>
  <xdr:twoCellAnchor>
    <xdr:from>
      <xdr:col>9</xdr:col>
      <xdr:colOff>0</xdr:colOff>
      <xdr:row>19</xdr:row>
      <xdr:rowOff>0</xdr:rowOff>
    </xdr:from>
    <xdr:to>
      <xdr:col>17</xdr:col>
      <xdr:colOff>0</xdr:colOff>
      <xdr:row>36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54aeab9bb45422e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2" name="Table_Dossiers" displayName="Table_Dossiers" ref="A1:M161" headerRowCount="1">
  <x:tableColumns count="13">
    <x:tableColumn id="1" name="N° Dossier"/>
    <x:tableColumn id="2" name="Référence"/>
    <x:tableColumn id="3" name="Client"/>
    <x:tableColumn id="4" name="Partie adverse"/>
    <x:tableColumn id="5" name="Tribunal"/>
    <x:tableColumn id="6" name="Type d'affaire"/>
    <x:tableColumn id="7" name="Avocat responsable"/>
    <x:tableColumn id="8" name="Date ouverture"/>
    <x:tableColumn id="9" name="Date audience"/>
    <x:tableColumn id="10" name="Statut"/>
    <x:tableColumn id="11" name="Priorité"/>
    <x:tableColumn id="12" name="Honoraires prévus"/>
    <x:tableColumn id="13" name="Observations"/>
  </x:tableColumns>
  <x:tableStyleInfo name="TableStyleMedium2" showRowStripes="1"/>
</x:table>
</file>

<file path=xl/tables/table2.xml><?xml version="1.0" encoding="utf-8"?>
<x:table xmlns:x="http://schemas.openxmlformats.org/spreadsheetml/2006/main" id="3" name="Table_Actuations" displayName="Table_Actuations" ref="A1:J421" headerRowCount="1">
  <x:tableColumns count="10">
    <x:tableColumn id="1" name="Date"/>
    <x:tableColumn id="2" name="N° Dossier"/>
    <x:tableColumn id="3" name="Type d'intervention"/>
    <x:tableColumn id="4" name="Description"/>
    <x:tableColumn id="5" name="Temps passé (h)"/>
    <x:tableColumn id="6" name="Avocat"/>
    <x:tableColumn id="7" name="Facturable"/>
    <x:tableColumn id="8" name="Taux horaire"/>
    <x:tableColumn id="9" name="Montant facturable"/>
    <x:tableColumn id="10" name="Observations"/>
  </x:tableColumns>
  <x:tableStyleInfo name="TableStyleMedium2" showRowStripes="1"/>
</x:table>
</file>

<file path=xl/tables/table3.xml><?xml version="1.0" encoding="utf-8"?>
<x:table xmlns:x="http://schemas.openxmlformats.org/spreadsheetml/2006/main" id="4" name="Table_Honoraires" displayName="Table_Honoraires" ref="A1:K241" headerRowCount="1">
  <x:tableColumns count="11">
    <x:tableColumn id="1" name="N° Facture"/>
    <x:tableColumn id="2" name="Date facture"/>
    <x:tableColumn id="3" name="Client"/>
    <x:tableColumn id="4" name="N° Dossier"/>
    <x:tableColumn id="5" name="Montant HT"/>
    <x:tableColumn id="6" name="TVA %"/>
    <x:tableColumn id="7" name="Total TTC"/>
    <x:tableColumn id="8" name="Statut"/>
    <x:tableColumn id="9" name="Date échéance"/>
    <x:tableColumn id="10" name="Montant payé"/>
    <x:tableColumn id="11" name="Solde"/>
  </x:tableColumns>
  <x:tableStyleInfo name="TableStyleMedium2" showRowStripes="1"/>
</x:table>
</file>

<file path=xl/tables/table4.xml><?xml version="1.0" encoding="utf-8"?>
<x:table xmlns:x="http://schemas.openxmlformats.org/spreadsheetml/2006/main" id="5" name="Table_Paiements" displayName="Table_Paiements" ref="A1:H201" headerRowCount="1">
  <x:tableColumns count="8">
    <x:tableColumn id="1" name="N° Paiement"/>
    <x:tableColumn id="2" name="Date paiement"/>
    <x:tableColumn id="3" name="N° Facture"/>
    <x:tableColumn id="4" name="Client"/>
    <x:tableColumn id="5" name="Moyen de paiement"/>
    <x:tableColumn id="6" name="Montant"/>
    <x:tableColumn id="7" name="Statut"/>
    <x:tableColumn id="8" name="Observations"/>
  </x:tableColumns>
  <x:tableStyleInfo name="TableStyleMedium2" showRowStripes="1"/>
</x:table>
</file>

<file path=xl/tables/table5.xml><?xml version="1.0" encoding="utf-8"?>
<x:table xmlns:x="http://schemas.openxmlformats.org/spreadsheetml/2006/main" id="1" name="Table_Clients" displayName="Table_Clients" ref="A1:K121" headerRowCount="1">
  <x:tableColumns count="11">
    <x:tableColumn id="1" name="ID Client"/>
    <x:tableColumn id="2" name="Nom"/>
    <x:tableColumn id="3" name="Société"/>
    <x:tableColumn id="4" name="Type client"/>
    <x:tableColumn id="5" name="Téléphone"/>
    <x:tableColumn id="6" name="Email"/>
    <x:tableColumn id="7" name="Adresse"/>
    <x:tableColumn id="8" name="Ville"/>
    <x:tableColumn id="9" name="SIRET"/>
    <x:tableColumn id="10" name="Responsable"/>
    <x:tableColumn id="11" name="Not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b62385dee55042c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e9bbebf6cb8e4bb7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4b62e7c8256a4c12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a07224b7e36645df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7efe87f2aa664b9a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b4f34b107f5e4915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drawing" Target="/xl/drawings/drawing2.xml" Id="R3f9453167e4c4a76" /></Relationships>
</file>

<file path=xl/worksheets/sheet1.xml><?xml version="1.0" encoding="utf-8"?>
<x:worksheet xmlns:x="http://schemas.openxmlformats.org/spreadsheetml/2006/main">
  <x:sheetFormatPr defaultRowHeight="15"/>
  <x:cols>
    <x:col min="1" max="1" width="90.75" hidden="0" customWidth="1"/>
    <x:col min="2" max="2" width="9.380000114440918" hidden="0" customWidth="1"/>
    <x:col min="3" max="3" width="7.5" hidden="0" customWidth="1"/>
    <x:col min="4" max="4" width="14.75" hidden="0" customWidth="1"/>
  </x:cols>
  <x:sheetData>
    <x:row r="1" ht="28" customHeight="1">
      <x:c r="A1" s="56" t="str">
        <x:v>Cabinet Juridique Premium • Suivi des dossiers, honoraires et paiements</x:v>
      </x:c>
      <x:c r="B1" s="58"/>
      <x:c r="C1" s="58"/>
      <x:c r="D1" s="58"/>
    </x:row>
    <x:row r="2">
      <x:c r="A2" s="25" t="str">
        <x:v>Modèle professionnel Excel pour avocats, cabinets juridiques et services contentieux</x:v>
      </x:c>
    </x:row>
    <x:row r="4">
      <x:c r="A4" s="32" t="str">
        <x:v>Dossiers actifs</x:v>
      </x:c>
      <x:c r="D4" s="32" t="str">
        <x:v>Honoraires facturés</x:v>
      </x:c>
      <x:c r="G4" s="32" t="str">
        <x:v>Honoraires encaissés</x:v>
      </x:c>
      <x:c r="J4" s="32" t="str">
        <x:v>Solde à recouvrer</x:v>
      </x:c>
    </x:row>
    <x:row r="5">
      <x:c r="A5" s="44" t="n">
        <x:f>COUNTIFS(Dossiers!J:J,"&lt;&gt;Clôturé",Dossiers!A:A,"&lt;&gt;")</x:f>
        <x:v>123</x:v>
      </x:c>
      <x:c r="D5" s="46" t="n">
        <x:f>SUM(Honoraires!G:G)</x:f>
        <x:v>1226890.5210000004</x:v>
      </x:c>
      <x:c r="G5" s="46" t="n">
        <x:f>SUM(Paiements!F:F)</x:f>
        <x:v>607563.2799999999</x:v>
      </x:c>
      <x:c r="J5" s="46" t="n">
        <x:f>D5-G5</x:f>
        <x:v>619327.2410000005</x:v>
      </x:c>
    </x:row>
    <x:row r="8">
      <x:c r="A8" s="32" t="str">
        <x:v>Actuations</x:v>
      </x:c>
      <x:c r="D8" s="32" t="str">
        <x:v>Heures facturables</x:v>
      </x:c>
      <x:c r="G8" s="32" t="str">
        <x:v>Factures en retard</x:v>
      </x:c>
      <x:c r="J8" s="32" t="str">
        <x:v>Clients</x:v>
      </x:c>
    </x:row>
    <x:row r="9">
      <x:c r="A9" s="44" t="n">
        <x:f>COUNTA(Actuations!A2:A700)</x:f>
        <x:v>420</x:v>
      </x:c>
      <x:c r="D9" s="48" t="n">
        <x:f>SUMIF(Actuations!G:G,"Oui",Actuations!E:E)</x:f>
        <x:v>913.0799999999996</x:v>
      </x:c>
      <x:c r="G9" s="44" t="n">
        <x:f>COUNTIF(Honoraires!H:H,"En retard")</x:f>
        <x:v>61</x:v>
      </x:c>
      <x:c r="J9" s="44" t="n">
        <x:f>COUNTA(Clients!A2:A500)</x:f>
        <x:v>120</x:v>
      </x:c>
    </x:row>
    <x:row r="12">
      <x:c r="A12" s="52" t="str">
        <x:v>Analyse mensuelle des honoraires</x:v>
      </x:c>
    </x:row>
    <x:row r="14">
      <x:c r="A14" s="5" t="str">
        <x:v>Mois</x:v>
      </x:c>
      <x:c r="B14" s="5" t="str">
        <x:v>Facturé</x:v>
      </x:c>
      <x:c r="C14" s="5" t="str">
        <x:v>Encaissé</x:v>
      </x:c>
      <x:c r="D14" s="5" t="str">
        <x:v>Solde</x:v>
      </x:c>
    </x:row>
    <x:row r="15">
      <x:c r="A15" t="n">
        <x:f>Statistiques!A2</x:f>
        <x:v>46023</x:v>
      </x:c>
      <x:c r="B15" t="n">
        <x:f>Statistiques!B2</x:f>
        <x:v>105384.69900000001</x:v>
      </x:c>
      <x:c r="C15" t="n">
        <x:f>Statistiques!C2</x:f>
        <x:v>41177.14</x:v>
      </x:c>
      <x:c r="D15" t="n">
        <x:f>Statistiques!D2</x:f>
        <x:v>64207.55900000001</x:v>
      </x:c>
    </x:row>
    <x:row r="16">
      <x:c r="A16" t="n">
        <x:f>Statistiques!A3</x:f>
        <x:v>46054</x:v>
      </x:c>
      <x:c r="B16" t="n">
        <x:f>Statistiques!B3</x:f>
        <x:v>119725.378</x:v>
      </x:c>
      <x:c r="C16" t="n">
        <x:f>Statistiques!C3</x:f>
        <x:v>58628.08</x:v>
      </x:c>
      <x:c r="D16" t="n">
        <x:f>Statistiques!D3</x:f>
        <x:v>61097.297999999995</x:v>
      </x:c>
    </x:row>
    <x:row r="17">
      <x:c r="A17" t="n">
        <x:f>Statistiques!A4</x:f>
        <x:v>46082</x:v>
      </x:c>
      <x:c r="B17" t="n">
        <x:f>Statistiques!B4</x:f>
        <x:v>134212.352</x:v>
      </x:c>
      <x:c r="C17" t="n">
        <x:f>Statistiques!C4</x:f>
        <x:v>51044.049999999996</x:v>
      </x:c>
      <x:c r="D17" t="n">
        <x:f>Statistiques!D4</x:f>
        <x:v>83168.30200000003</x:v>
      </x:c>
    </x:row>
    <x:row r="18">
      <x:c r="A18" t="n">
        <x:f>Statistiques!A5</x:f>
        <x:v>46113</x:v>
      </x:c>
      <x:c r="B18" t="n">
        <x:f>Statistiques!B5</x:f>
        <x:v>132581.553</x:v>
      </x:c>
      <x:c r="C18" t="n">
        <x:f>Statistiques!C5</x:f>
        <x:v>72330.34999999999</x:v>
      </x:c>
      <x:c r="D18" t="n">
        <x:f>Statistiques!D5</x:f>
        <x:v>60251.20300000002</x:v>
      </x:c>
    </x:row>
    <x:row r="19">
      <x:c r="A19" t="n">
        <x:f>Statistiques!A6</x:f>
        <x:v>46143</x:v>
      </x:c>
      <x:c r="B19" t="n">
        <x:f>Statistiques!B6</x:f>
        <x:v>95355.93</x:v>
      </x:c>
      <x:c r="C19" t="n">
        <x:f>Statistiques!C6</x:f>
        <x:v>45410.27</x:v>
      </x:c>
      <x:c r="D19" t="n">
        <x:f>Statistiques!D6</x:f>
        <x:v>49945.659999999996</x:v>
      </x:c>
    </x:row>
    <x:row r="20">
      <x:c r="A20" t="n">
        <x:f>Statistiques!A7</x:f>
        <x:v>46174</x:v>
      </x:c>
      <x:c r="B20" t="n">
        <x:f>Statistiques!B7</x:f>
        <x:v>82092.935</x:v>
      </x:c>
      <x:c r="C20" t="n">
        <x:f>Statistiques!C7</x:f>
        <x:v>49539.48</x:v>
      </x:c>
      <x:c r="D20" t="n">
        <x:f>Statistiques!D7</x:f>
        <x:v>32553.454999999994</x:v>
      </x:c>
    </x:row>
    <x:row r="21">
      <x:c r="A21" t="n">
        <x:f>Statistiques!A8</x:f>
        <x:v>46204</x:v>
      </x:c>
      <x:c r="B21" t="n">
        <x:f>Statistiques!B8</x:f>
        <x:v>95510.59300000001</x:v>
      </x:c>
      <x:c r="C21" t="n">
        <x:f>Statistiques!C8</x:f>
        <x:v>50201.21999999999</x:v>
      </x:c>
      <x:c r="D21" t="n">
        <x:f>Statistiques!D8</x:f>
        <x:v>45309.37300000002</x:v>
      </x:c>
    </x:row>
    <x:row r="22">
      <x:c r="A22" t="n">
        <x:f>Statistiques!A9</x:f>
        <x:v>46235</x:v>
      </x:c>
      <x:c r="B22" t="n">
        <x:f>Statistiques!B9</x:f>
        <x:v>99185.83</x:v>
      </x:c>
      <x:c r="C22" t="n">
        <x:f>Statistiques!C9</x:f>
        <x:v>52823.31</x:v>
      </x:c>
      <x:c r="D22" t="n">
        <x:f>Statistiques!D9</x:f>
        <x:v>46362.520000000004</x:v>
      </x:c>
    </x:row>
    <x:row r="23">
      <x:c r="A23" t="n">
        <x:f>Statistiques!A10</x:f>
        <x:v>46266</x:v>
      </x:c>
      <x:c r="B23" t="n">
        <x:f>Statistiques!B10</x:f>
        <x:v>128720.211</x:v>
      </x:c>
      <x:c r="C23" t="n">
        <x:f>Statistiques!C10</x:f>
        <x:v>64196.92000000001</x:v>
      </x:c>
      <x:c r="D23" t="n">
        <x:f>Statistiques!D10</x:f>
        <x:v>64523.29099999998</x:v>
      </x:c>
    </x:row>
    <x:row r="24">
      <x:c r="A24" t="n">
        <x:f>Statistiques!A11</x:f>
        <x:v>46296</x:v>
      </x:c>
      <x:c r="B24" t="n">
        <x:f>Statistiques!B11</x:f>
        <x:v>123271.22299999998</x:v>
      </x:c>
      <x:c r="C24" t="n">
        <x:f>Statistiques!C11</x:f>
        <x:v>39503.1</x:v>
      </x:c>
      <x:c r="D24" t="n">
        <x:f>Statistiques!D11</x:f>
        <x:v>83768.12299999999</x:v>
      </x:c>
    </x:row>
    <x:row r="25">
      <x:c r="A25" t="n">
        <x:f>Statistiques!A12</x:f>
        <x:v>46327</x:v>
      </x:c>
      <x:c r="B25" t="n">
        <x:f>Statistiques!B12</x:f>
        <x:v>110849.81700000001</x:v>
      </x:c>
      <x:c r="C25" t="n">
        <x:f>Statistiques!C12</x:f>
        <x:v>43144.38</x:v>
      </x:c>
      <x:c r="D25" t="n">
        <x:f>Statistiques!D12</x:f>
        <x:v>67705.437</x:v>
      </x:c>
    </x:row>
    <x:row r="26">
      <x:c r="A26" t="n">
        <x:f>Statistiques!A13</x:f>
        <x:v>46357</x:v>
      </x:c>
      <x:c r="B26" t="n">
        <x:f>Statistiques!B13</x:f>
        <x:v>0</x:v>
      </x:c>
      <x:c r="C26" t="n">
        <x:f>Statistiques!C13</x:f>
        <x:v>39564.98</x:v>
      </x:c>
      <x:c r="D26" t="n">
        <x:f>Statistiques!D13</x:f>
        <x:v>-39564.98</x:v>
      </x:c>
    </x:row>
  </x:sheetData>
  <x:mergeCells>
    <x:mergeCell ref="A1:L1"/>
    <x:mergeCell ref="A2:L2"/>
    <x:mergeCell ref="A4:B4"/>
    <x:mergeCell ref="A5:B6"/>
    <x:mergeCell ref="D4:E4"/>
    <x:mergeCell ref="D5:E6"/>
    <x:mergeCell ref="G4:H4"/>
    <x:mergeCell ref="G5:H6"/>
    <x:mergeCell ref="J4:K4"/>
    <x:mergeCell ref="J5:K6"/>
    <x:mergeCell ref="A8:B8"/>
    <x:mergeCell ref="A9:B10"/>
    <x:mergeCell ref="D8:E8"/>
    <x:mergeCell ref="D9:E10"/>
    <x:mergeCell ref="G8:H8"/>
    <x:mergeCell ref="G9:H10"/>
    <x:mergeCell ref="J8:K8"/>
    <x:mergeCell ref="J9:K10"/>
    <x:mergeCell ref="A12:K12"/>
  </x:mergeCells>
  <x:pageMargins left="0.7" right="0.7" top="0.75" bottom="0.75" header="0.3" footer="0.3"/>
  <x:drawing xmlns:r="http://schemas.openxmlformats.org/officeDocument/2006/relationships" r:id="Rb62385dee55042c0"/>
</x:worksheet>
</file>

<file path=xl/worksheets/sheet2.xml><?xml version="1.0" encoding="utf-8"?>
<x:worksheet xmlns:x="http://schemas.openxmlformats.org/spreadsheetml/2006/main">
  <x:sheetFormatPr defaultRowHeight="15"/>
  <x:cols>
    <x:col min="1" max="1" width="8.380000114440918" hidden="0" customWidth="1"/>
    <x:col min="2" max="2" width="15.130000114440918" hidden="0" customWidth="1"/>
    <x:col min="3" max="3" width="6.630000114440918" hidden="0" customWidth="1"/>
    <x:col min="4" max="4" width="11.630000114440918" hidden="0" customWidth="1"/>
    <x:col min="5" max="5" width="23.6299991607666" hidden="0" customWidth="1"/>
    <x:col min="6" max="6" width="13.380000114440918" hidden="0" customWidth="1"/>
    <x:col min="7" max="7" width="15.380000114440918" hidden="0" customWidth="1"/>
    <x:col min="8" max="8" width="12.130000114440918" hidden="0" customWidth="1"/>
    <x:col min="9" max="9" width="11.5" hidden="0" customWidth="1"/>
    <x:col min="10" max="10" width="7.880000114440918" hidden="0" customWidth="1"/>
    <x:col min="11" max="11" width="7" hidden="0" customWidth="1"/>
    <x:col min="12" max="12" width="14.5" hidden="0" customWidth="1"/>
    <x:col min="13" max="13" width="10.630000114440918" hidden="0" customWidth="1"/>
  </x:cols>
  <x:sheetData>
    <x:row r="1" ht="28" customHeight="1">
      <x:c r="A1" s="5" t="str">
        <x:v>N° Dossier</x:v>
      </x:c>
      <x:c r="B1" s="5" t="str">
        <x:v>Référence</x:v>
      </x:c>
      <x:c r="C1" s="5" t="str">
        <x:v>Client</x:v>
      </x:c>
      <x:c r="D1" s="5" t="str">
        <x:v>Partie adverse</x:v>
      </x:c>
      <x:c r="E1" s="5" t="str">
        <x:v>Tribunal</x:v>
      </x:c>
      <x:c r="F1" s="5" t="str">
        <x:v>Type d'affaire</x:v>
      </x:c>
      <x:c r="G1" s="5" t="str">
        <x:v>Avocat responsable</x:v>
      </x:c>
      <x:c r="H1" s="10" t="str">
        <x:v>Date ouverture</x:v>
      </x:c>
      <x:c r="I1" s="10" t="str">
        <x:v>Date audience</x:v>
      </x:c>
      <x:c r="J1" s="5" t="str">
        <x:v>Statut</x:v>
      </x:c>
      <x:c r="K1" s="5" t="str">
        <x:v>Priorité</x:v>
      </x:c>
      <x:c r="L1" s="12" t="str">
        <x:v>Honoraires prévus</x:v>
      </x:c>
      <x:c r="M1" s="5" t="str">
        <x:v>Observations</x:v>
      </x:c>
    </x:row>
    <x:row r="2">
      <x:c r="A2" t="str">
        <x:v>DOS-0001</x:v>
      </x:c>
      <x:c r="B2" t="str">
        <x:v>REF-JUR-2026-0001</x:v>
      </x:c>
      <x:c r="C2" t="str">
        <x:v>CL-0028</x:v>
      </x:c>
      <x:c r="D2" t="str">
        <x:v>Société Alpha</x:v>
      </x:c>
      <x:c r="E2" t="str">
        <x:v>Cour d'appel</x:v>
      </x:c>
      <x:c r="F2" t="str">
        <x:v>Droit civil</x:v>
      </x:c>
      <x:c r="G2" t="str">
        <x:v>Me Bernard</x:v>
      </x:c>
      <x:c r="H2" t="n">
        <x:v>46150</x:v>
      </x:c>
      <x:c r="I2" t="n">
        <x:v>46300</x:v>
      </x:c>
      <x:c r="J2" t="str">
        <x:v>Suspendu</x:v>
      </x:c>
      <x:c r="K2" t="str">
        <x:v>Urgente</x:v>
      </x:c>
      <x:c r="L2" t="n">
        <x:v>800</x:v>
      </x:c>
      <x:c r="M2" t="str"/>
    </x:row>
    <x:row r="3">
      <x:c r="A3" t="str">
        <x:v>DOS-0002</x:v>
      </x:c>
      <x:c r="B3" t="str">
        <x:v>REF-JUR-2026-0002</x:v>
      </x:c>
      <x:c r="C3" t="str">
        <x:v>CL-0009</x:v>
      </x:c>
      <x:c r="D3" t="str">
        <x:v>SARL Omega</x:v>
      </x:c>
      <x:c r="E3" t="str">
        <x:v>Tribunal de commerce de Lyon</x:v>
      </x:c>
      <x:c r="F3" t="str">
        <x:v>Droit immobilier</x:v>
      </x:c>
      <x:c r="G3" t="str">
        <x:v>Me Durand</x:v>
      </x:c>
      <x:c r="H3" t="n">
        <x:v>46102</x:v>
      </x:c>
      <x:c r="I3" t="n">
        <x:v>46305</x:v>
      </x:c>
      <x:c r="J3" t="str">
        <x:v>Clôturé</x:v>
      </x:c>
      <x:c r="K3" t="str">
        <x:v>Urgente</x:v>
      </x:c>
      <x:c r="L3" t="n">
        <x:v>2500</x:v>
      </x:c>
      <x:c r="M3" t="str"/>
    </x:row>
    <x:row r="4">
      <x:c r="A4" t="str">
        <x:v>DOS-0003</x:v>
      </x:c>
      <x:c r="B4" t="str">
        <x:v>REF-JUR-2026-0003</x:v>
      </x:c>
      <x:c r="C4" t="str">
        <x:v>CL-0098</x:v>
      </x:c>
      <x:c r="D4" t="str">
        <x:v>Société Alpha</x:v>
      </x:c>
      <x:c r="E4" t="str">
        <x:v>Tribunal judiciaire de Bordeaux</x:v>
      </x:c>
      <x:c r="F4" t="str">
        <x:v>Droit du travail</x:v>
      </x:c>
      <x:c r="G4" t="str">
        <x:v>Me Durand</x:v>
      </x:c>
      <x:c r="H4" t="n">
        <x:v>46250</x:v>
      </x:c>
      <x:c r="I4" t="n">
        <x:v>46359</x:v>
      </x:c>
      <x:c r="J4" t="str">
        <x:v>Suspendu</x:v>
      </x:c>
      <x:c r="K4" t="str">
        <x:v>Normale</x:v>
      </x:c>
      <x:c r="L4" t="n">
        <x:v>1200</x:v>
      </x:c>
      <x:c r="M4" t="str"/>
    </x:row>
    <x:row r="5">
      <x:c r="A5" t="str">
        <x:v>DOS-0004</x:v>
      </x:c>
      <x:c r="B5" t="str">
        <x:v>REF-JUR-2026-0004</x:v>
      </x:c>
      <x:c r="C5" t="str">
        <x:v>CL-0107</x:v>
      </x:c>
      <x:c r="D5" t="str">
        <x:v>Administration</x:v>
      </x:c>
      <x:c r="E5" t="str">
        <x:v>Conseil de prud'hommes</x:v>
      </x:c>
      <x:c r="F5" t="str">
        <x:v>Divorce</x:v>
      </x:c>
      <x:c r="G5" t="str">
        <x:v>Me Leroy</x:v>
      </x:c>
      <x:c r="H5" t="n">
        <x:v>46217</x:v>
      </x:c>
      <x:c r="I5" t="n">
        <x:v>46250</x:v>
      </x:c>
      <x:c r="J5" t="str">
        <x:v>Audience</x:v>
      </x:c>
      <x:c r="K5" t="str">
        <x:v>Faible</x:v>
      </x:c>
      <x:c r="L5" t="n">
        <x:v>5000</x:v>
      </x:c>
      <x:c r="M5" t="str"/>
    </x:row>
    <x:row r="6">
      <x:c r="A6" t="str">
        <x:v>DOS-0005</x:v>
      </x:c>
      <x:c r="B6" t="str">
        <x:v>REF-JUR-2026-0005</x:v>
      </x:c>
      <x:c r="C6" t="str">
        <x:v>CL-0041</x:v>
      </x:c>
      <x:c r="D6" t="str">
        <x:v>SARL Omega</x:v>
      </x:c>
      <x:c r="E6" t="str">
        <x:v>Tribunal judiciaire de Bordeaux</x:v>
      </x:c>
      <x:c r="F6" t="str">
        <x:v>Droit commercial</x:v>
      </x:c>
      <x:c r="G6" t="str">
        <x:v>Me Martin</x:v>
      </x:c>
      <x:c r="H6" t="n">
        <x:v>46206</x:v>
      </x:c>
      <x:c r="I6" t="n">
        <x:v>46350</x:v>
      </x:c>
      <x:c r="J6" t="str">
        <x:v>Suspendu</x:v>
      </x:c>
      <x:c r="K6" t="str">
        <x:v>Normale</x:v>
      </x:c>
      <x:c r="L6" t="n">
        <x:v>5000</x:v>
      </x:c>
      <x:c r="M6" t="str"/>
    </x:row>
    <x:row r="7">
      <x:c r="A7" t="str">
        <x:v>DOS-0006</x:v>
      </x:c>
      <x:c r="B7" t="str">
        <x:v>REF-JUR-2026-0006</x:v>
      </x:c>
      <x:c r="C7" t="str">
        <x:v>CL-0117</x:v>
      </x:c>
      <x:c r="D7" t="str">
        <x:v>M. Dupont</x:v>
      </x:c>
      <x:c r="E7" t="str">
        <x:v>Conseil de prud'hommes</x:v>
      </x:c>
      <x:c r="F7" t="str">
        <x:v>Droit civil</x:v>
      </x:c>
      <x:c r="G7" t="str">
        <x:v>Me Petit</x:v>
      </x:c>
      <x:c r="H7" t="n">
        <x:v>46122</x:v>
      </x:c>
      <x:c r="I7" t="n">
        <x:v>46211</x:v>
      </x:c>
      <x:c r="J7" t="str">
        <x:v>Clôturé</x:v>
      </x:c>
      <x:c r="K7" t="str">
        <x:v>Urgente</x:v>
      </x:c>
      <x:c r="L7" t="n">
        <x:v>800</x:v>
      </x:c>
      <x:c r="M7" t="str"/>
    </x:row>
    <x:row r="8">
      <x:c r="A8" t="str">
        <x:v>DOS-0007</x:v>
      </x:c>
      <x:c r="B8" t="str">
        <x:v>REF-JUR-2026-0007</x:v>
      </x:c>
      <x:c r="C8" t="str">
        <x:v>CL-0111</x:v>
      </x:c>
      <x:c r="D8" t="str">
        <x:v>Administration</x:v>
      </x:c>
      <x:c r="E8" t="str">
        <x:v>Tribunal judiciaire de Bordeaux</x:v>
      </x:c>
      <x:c r="F8" t="str">
        <x:v>Droit civil</x:v>
      </x:c>
      <x:c r="G8" t="str">
        <x:v>Me Leroy</x:v>
      </x:c>
      <x:c r="H8" t="n">
        <x:v>46184</x:v>
      </x:c>
      <x:c r="I8" t="n">
        <x:v>46246</x:v>
      </x:c>
      <x:c r="J8" t="str">
        <x:v>Ouvert</x:v>
      </x:c>
      <x:c r="K8" t="str">
        <x:v>Haute</x:v>
      </x:c>
      <x:c r="L8" t="n">
        <x:v>1800</x:v>
      </x:c>
      <x:c r="M8" t="str"/>
    </x:row>
    <x:row r="9">
      <x:c r="A9" t="str">
        <x:v>DOS-0008</x:v>
      </x:c>
      <x:c r="B9" t="str">
        <x:v>REF-JUR-2026-0008</x:v>
      </x:c>
      <x:c r="C9" t="str">
        <x:v>CL-0092</x:v>
      </x:c>
      <x:c r="D9" t="str">
        <x:v>N/A</x:v>
      </x:c>
      <x:c r="E9" t="str">
        <x:v>Tribunal de commerce de Lyon</x:v>
      </x:c>
      <x:c r="F9" t="str">
        <x:v>Droit immobilier</x:v>
      </x:c>
      <x:c r="G9" t="str">
        <x:v>Me Martin</x:v>
      </x:c>
      <x:c r="H9" t="n">
        <x:v>46113</x:v>
      </x:c>
      <x:c r="I9" t="n">
        <x:v>46156</x:v>
      </x:c>
      <x:c r="J9" t="str">
        <x:v>Suspendu</x:v>
      </x:c>
      <x:c r="K9" t="str">
        <x:v>Normale</x:v>
      </x:c>
      <x:c r="L9" t="n">
        <x:v>2500</x:v>
      </x:c>
      <x:c r="M9" t="str"/>
    </x:row>
    <x:row r="10">
      <x:c r="A10" t="str">
        <x:v>DOS-0009</x:v>
      </x:c>
      <x:c r="B10" t="str">
        <x:v>REF-JUR-2026-0009</x:v>
      </x:c>
      <x:c r="C10" t="str">
        <x:v>CL-0041</x:v>
      </x:c>
      <x:c r="D10" t="str">
        <x:v>Administration</x:v>
      </x:c>
      <x:c r="E10" t="str">
        <x:v>Tribunal judiciaire de Paris</x:v>
      </x:c>
      <x:c r="F10" t="str">
        <x:v>Contentieux</x:v>
      </x:c>
      <x:c r="G10" t="str">
        <x:v>Me Durand</x:v>
      </x:c>
      <x:c r="H10" t="n">
        <x:v>46111</x:v>
      </x:c>
      <x:c r="I10" t="n">
        <x:v>46155</x:v>
      </x:c>
      <x:c r="J10" t="str">
        <x:v>Clôturé</x:v>
      </x:c>
      <x:c r="K10" t="str">
        <x:v>Urgente</x:v>
      </x:c>
      <x:c r="L10" t="n">
        <x:v>2500</x:v>
      </x:c>
      <x:c r="M10" t="str"/>
    </x:row>
    <x:row r="11">
      <x:c r="A11" t="str">
        <x:v>DOS-0010</x:v>
      </x:c>
      <x:c r="B11" t="str">
        <x:v>REF-JUR-2026-0010</x:v>
      </x:c>
      <x:c r="C11" t="str">
        <x:v>CL-0018</x:v>
      </x:c>
      <x:c r="D11" t="str">
        <x:v>Administration</x:v>
      </x:c>
      <x:c r="E11" t="str">
        <x:v>Tribunal administratif</x:v>
      </x:c>
      <x:c r="F11" t="str">
        <x:v>Droit immobilier</x:v>
      </x:c>
      <x:c r="G11" t="str">
        <x:v>Me Bernard</x:v>
      </x:c>
      <x:c r="H11" t="n">
        <x:v>46243</x:v>
      </x:c>
      <x:c r="I11" t="n">
        <x:v>46327</x:v>
      </x:c>
      <x:c r="J11" t="str">
        <x:v>Audience</x:v>
      </x:c>
      <x:c r="K11" t="str">
        <x:v>Urgente</x:v>
      </x:c>
      <x:c r="L11" t="n">
        <x:v>5000</x:v>
      </x:c>
      <x:c r="M11" t="str"/>
    </x:row>
    <x:row r="12">
      <x:c r="A12" t="str">
        <x:v>DOS-0011</x:v>
      </x:c>
      <x:c r="B12" t="str">
        <x:v>REF-JUR-2026-0011</x:v>
      </x:c>
      <x:c r="C12" t="str">
        <x:v>CL-0105</x:v>
      </x:c>
      <x:c r="D12" t="str">
        <x:v>Administration</x:v>
      </x:c>
      <x:c r="E12" t="str">
        <x:v>Tribunal administratif</x:v>
      </x:c>
      <x:c r="F12" t="str">
        <x:v>Divorce</x:v>
      </x:c>
      <x:c r="G12" t="str">
        <x:v>Me Durand</x:v>
      </x:c>
      <x:c r="H12" t="n">
        <x:v>46270</x:v>
      </x:c>
      <x:c r="I12" t="n">
        <x:v>46446</x:v>
      </x:c>
      <x:c r="J12" t="str">
        <x:v>Audience</x:v>
      </x:c>
      <x:c r="K12" t="str">
        <x:v>Normale</x:v>
      </x:c>
      <x:c r="L12" t="n">
        <x:v>7500</x:v>
      </x:c>
      <x:c r="M12" t="str"/>
    </x:row>
    <x:row r="13">
      <x:c r="A13" t="str">
        <x:v>DOS-0012</x:v>
      </x:c>
      <x:c r="B13" t="str">
        <x:v>REF-JUR-2026-0012</x:v>
      </x:c>
      <x:c r="C13" t="str">
        <x:v>CL-0084</x:v>
      </x:c>
      <x:c r="D13" t="str">
        <x:v>SARL Omega</x:v>
      </x:c>
      <x:c r="E13" t="str">
        <x:v>Tribunal administratif</x:v>
      </x:c>
      <x:c r="F13" t="str">
        <x:v>Droit immobilier</x:v>
      </x:c>
      <x:c r="G13" t="str">
        <x:v>Me Leroy</x:v>
      </x:c>
      <x:c r="H13" t="n">
        <x:v>46301</x:v>
      </x:c>
      <x:c r="I13" t="n">
        <x:v>46368</x:v>
      </x:c>
      <x:c r="J13" t="str">
        <x:v>Ouvert</x:v>
      </x:c>
      <x:c r="K13" t="str">
        <x:v>Urgente</x:v>
      </x:c>
      <x:c r="L13" t="n">
        <x:v>2500</x:v>
      </x:c>
      <x:c r="M13" t="str"/>
    </x:row>
    <x:row r="14">
      <x:c r="A14" t="str">
        <x:v>DOS-0013</x:v>
      </x:c>
      <x:c r="B14" t="str">
        <x:v>REF-JUR-2026-0013</x:v>
      </x:c>
      <x:c r="C14" t="str">
        <x:v>CL-0041</x:v>
      </x:c>
      <x:c r="D14" t="str">
        <x:v>M. Dupont</x:v>
      </x:c>
      <x:c r="E14" t="str">
        <x:v>Conseil de prud'hommes</x:v>
      </x:c>
      <x:c r="F14" t="str">
        <x:v>Droit du travail</x:v>
      </x:c>
      <x:c r="G14" t="str">
        <x:v>Me Leroy</x:v>
      </x:c>
      <x:c r="H14" t="n">
        <x:v>46250</x:v>
      </x:c>
      <x:c r="I14" t="n">
        <x:v>46340</x:v>
      </x:c>
      <x:c r="J14" t="str">
        <x:v>Suspendu</x:v>
      </x:c>
      <x:c r="K14" t="str">
        <x:v>Faible</x:v>
      </x:c>
      <x:c r="L14" t="n">
        <x:v>3500</x:v>
      </x:c>
      <x:c r="M14" t="str"/>
    </x:row>
    <x:row r="15">
      <x:c r="A15" t="str">
        <x:v>DOS-0014</x:v>
      </x:c>
      <x:c r="B15" t="str">
        <x:v>REF-JUR-2026-0014</x:v>
      </x:c>
      <x:c r="C15" t="str">
        <x:v>CL-0073</x:v>
      </x:c>
      <x:c r="D15" t="str">
        <x:v>N/A</x:v>
      </x:c>
      <x:c r="E15" t="str">
        <x:v>Tribunal judiciaire de Bordeaux</x:v>
      </x:c>
      <x:c r="F15" t="str">
        <x:v>Droit du travail</x:v>
      </x:c>
      <x:c r="G15" t="str">
        <x:v>Me Petit</x:v>
      </x:c>
      <x:c r="H15" t="n">
        <x:v>46284</x:v>
      </x:c>
      <x:c r="I15" t="n">
        <x:v>46332</x:v>
      </x:c>
      <x:c r="J15" t="str">
        <x:v>Suspendu</x:v>
      </x:c>
      <x:c r="K15" t="str">
        <x:v>Faible</x:v>
      </x:c>
      <x:c r="L15" t="n">
        <x:v>1200</x:v>
      </x:c>
      <x:c r="M15" t="str"/>
    </x:row>
    <x:row r="16">
      <x:c r="A16" t="str">
        <x:v>DOS-0015</x:v>
      </x:c>
      <x:c r="B16" t="str">
        <x:v>REF-JUR-2026-0015</x:v>
      </x:c>
      <x:c r="C16" t="str">
        <x:v>CL-0044</x:v>
      </x:c>
      <x:c r="D16" t="str">
        <x:v>SARL Omega</x:v>
      </x:c>
      <x:c r="E16" t="str">
        <x:v>Tribunal de commerce de Lyon</x:v>
      </x:c>
      <x:c r="F16" t="str">
        <x:v>Droit civil</x:v>
      </x:c>
      <x:c r="G16" t="str">
        <x:v>Me Martin</x:v>
      </x:c>
      <x:c r="H16" t="n">
        <x:v>46224</x:v>
      </x:c>
      <x:c r="I16" t="n">
        <x:v>46273</x:v>
      </x:c>
      <x:c r="J16" t="str">
        <x:v>Suspendu</x:v>
      </x:c>
      <x:c r="K16" t="str">
        <x:v>Haute</x:v>
      </x:c>
      <x:c r="L16" t="n">
        <x:v>5000</x:v>
      </x:c>
      <x:c r="M16" t="str"/>
    </x:row>
    <x:row r="17">
      <x:c r="A17" t="str">
        <x:v>DOS-0016</x:v>
      </x:c>
      <x:c r="B17" t="str">
        <x:v>REF-JUR-2026-0016</x:v>
      </x:c>
      <x:c r="C17" t="str">
        <x:v>CL-0083</x:v>
      </x:c>
      <x:c r="D17" t="str">
        <x:v>SARL Omega</x:v>
      </x:c>
      <x:c r="E17" t="str">
        <x:v>Tribunal administratif</x:v>
      </x:c>
      <x:c r="F17" t="str">
        <x:v>Divorce</x:v>
      </x:c>
      <x:c r="G17" t="str">
        <x:v>Me Petit</x:v>
      </x:c>
      <x:c r="H17" t="n">
        <x:v>46285</x:v>
      </x:c>
      <x:c r="I17" t="n">
        <x:v>46366</x:v>
      </x:c>
      <x:c r="J17" t="str">
        <x:v>Audience</x:v>
      </x:c>
      <x:c r="K17" t="str">
        <x:v>Normale</x:v>
      </x:c>
      <x:c r="L17" t="n">
        <x:v>1800</x:v>
      </x:c>
      <x:c r="M17" t="str"/>
    </x:row>
    <x:row r="18">
      <x:c r="A18" t="str">
        <x:v>DOS-0017</x:v>
      </x:c>
      <x:c r="B18" t="str">
        <x:v>REF-JUR-2026-0017</x:v>
      </x:c>
      <x:c r="C18" t="str">
        <x:v>CL-0085</x:v>
      </x:c>
      <x:c r="D18" t="str">
        <x:v>Société Alpha</x:v>
      </x:c>
      <x:c r="E18" t="str">
        <x:v>Tribunal de commerce de Lyon</x:v>
      </x:c>
      <x:c r="F18" t="str">
        <x:v>Droit commercial</x:v>
      </x:c>
      <x:c r="G18" t="str">
        <x:v>Me Leroy</x:v>
      </x:c>
      <x:c r="H18" t="n">
        <x:v>46274</x:v>
      </x:c>
      <x:c r="I18" t="n">
        <x:v>46426</x:v>
      </x:c>
      <x:c r="J18" t="str">
        <x:v>Clôturé</x:v>
      </x:c>
      <x:c r="K18" t="str">
        <x:v>Urgente</x:v>
      </x:c>
      <x:c r="L18" t="n">
        <x:v>2500</x:v>
      </x:c>
      <x:c r="M18" t="str"/>
    </x:row>
    <x:row r="19">
      <x:c r="A19" t="str">
        <x:v>DOS-0018</x:v>
      </x:c>
      <x:c r="B19" t="str">
        <x:v>REF-JUR-2026-0018</x:v>
      </x:c>
      <x:c r="C19" t="str">
        <x:v>CL-0003</x:v>
      </x:c>
      <x:c r="D19" t="str">
        <x:v>SARL Omega</x:v>
      </x:c>
      <x:c r="E19" t="str">
        <x:v>Tribunal judiciaire de Bordeaux</x:v>
      </x:c>
      <x:c r="F19" t="str">
        <x:v>Succession</x:v>
      </x:c>
      <x:c r="G19" t="str">
        <x:v>Me Leroy</x:v>
      </x:c>
      <x:c r="H19" t="n">
        <x:v>46184</x:v>
      </x:c>
      <x:c r="I19" t="n">
        <x:v>46345</x:v>
      </x:c>
      <x:c r="J19" t="str">
        <x:v>Ouvert</x:v>
      </x:c>
      <x:c r="K19" t="str">
        <x:v>Urgente</x:v>
      </x:c>
      <x:c r="L19" t="n">
        <x:v>1200</x:v>
      </x:c>
      <x:c r="M19" t="str"/>
    </x:row>
    <x:row r="20">
      <x:c r="A20" t="str">
        <x:v>DOS-0019</x:v>
      </x:c>
      <x:c r="B20" t="str">
        <x:v>REF-JUR-2026-0019</x:v>
      </x:c>
      <x:c r="C20" t="str">
        <x:v>CL-0071</x:v>
      </x:c>
      <x:c r="D20" t="str">
        <x:v>N/A</x:v>
      </x:c>
      <x:c r="E20" t="str">
        <x:v>Tribunal de commerce de Lyon</x:v>
      </x:c>
      <x:c r="F20" t="str">
        <x:v>Contentieux</x:v>
      </x:c>
      <x:c r="G20" t="str">
        <x:v>Me Martin</x:v>
      </x:c>
      <x:c r="H20" t="n">
        <x:v>46233</x:v>
      </x:c>
      <x:c r="I20" t="n">
        <x:v>46313</x:v>
      </x:c>
      <x:c r="J20" t="str">
        <x:v>Suspendu</x:v>
      </x:c>
      <x:c r="K20" t="str">
        <x:v>Urgente</x:v>
      </x:c>
      <x:c r="L20" t="n">
        <x:v>1200</x:v>
      </x:c>
      <x:c r="M20" t="str"/>
    </x:row>
    <x:row r="21">
      <x:c r="A21" t="str">
        <x:v>DOS-0020</x:v>
      </x:c>
      <x:c r="B21" t="str">
        <x:v>REF-JUR-2026-0020</x:v>
      </x:c>
      <x:c r="C21" t="str">
        <x:v>CL-0036</x:v>
      </x:c>
      <x:c r="D21" t="str">
        <x:v>Administration</x:v>
      </x:c>
      <x:c r="E21" t="str">
        <x:v>Tribunal judiciaire de Bordeaux</x:v>
      </x:c>
      <x:c r="F21" t="str">
        <x:v>Droit immobilier</x:v>
      </x:c>
      <x:c r="G21" t="str">
        <x:v>Me Bernard</x:v>
      </x:c>
      <x:c r="H21" t="n">
        <x:v>46046</x:v>
      </x:c>
      <x:c r="I21" t="n">
        <x:v>46168</x:v>
      </x:c>
      <x:c r="J21" t="str">
        <x:v>Suspendu</x:v>
      </x:c>
      <x:c r="K21" t="str">
        <x:v>Normale</x:v>
      </x:c>
      <x:c r="L21" t="n">
        <x:v>3500</x:v>
      </x:c>
      <x:c r="M21" t="str"/>
    </x:row>
    <x:row r="22">
      <x:c r="A22" t="str">
        <x:v>DOS-0021</x:v>
      </x:c>
      <x:c r="B22" t="str">
        <x:v>REF-JUR-2026-0021</x:v>
      </x:c>
      <x:c r="C22" t="str">
        <x:v>CL-0029</x:v>
      </x:c>
      <x:c r="D22" t="str">
        <x:v>M. Dupont</x:v>
      </x:c>
      <x:c r="E22" t="str">
        <x:v>Tribunal judiciaire de Paris</x:v>
      </x:c>
      <x:c r="F22" t="str">
        <x:v>Droit civil</x:v>
      </x:c>
      <x:c r="G22" t="str">
        <x:v>Me Durand</x:v>
      </x:c>
      <x:c r="H22" t="n">
        <x:v>46138</x:v>
      </x:c>
      <x:c r="I22" t="n">
        <x:v>46321</x:v>
      </x:c>
      <x:c r="J22" t="str">
        <x:v>En cours</x:v>
      </x:c>
      <x:c r="K22" t="str">
        <x:v>Urgente</x:v>
      </x:c>
      <x:c r="L22" t="n">
        <x:v>7500</x:v>
      </x:c>
      <x:c r="M22" t="str"/>
    </x:row>
    <x:row r="23">
      <x:c r="A23" t="str">
        <x:v>DOS-0022</x:v>
      </x:c>
      <x:c r="B23" t="str">
        <x:v>REF-JUR-2026-0022</x:v>
      </x:c>
      <x:c r="C23" t="str">
        <x:v>CL-0067</x:v>
      </x:c>
      <x:c r="D23" t="str">
        <x:v>Société Alpha</x:v>
      </x:c>
      <x:c r="E23" t="str">
        <x:v>Conseil de prud'hommes</x:v>
      </x:c>
      <x:c r="F23" t="str">
        <x:v>Droit civil</x:v>
      </x:c>
      <x:c r="G23" t="str">
        <x:v>Me Durand</x:v>
      </x:c>
      <x:c r="H23" t="n">
        <x:v>46210</x:v>
      </x:c>
      <x:c r="I23" t="n">
        <x:v>46255</x:v>
      </x:c>
      <x:c r="J23" t="str">
        <x:v>Audience</x:v>
      </x:c>
      <x:c r="K23" t="str">
        <x:v>Faible</x:v>
      </x:c>
      <x:c r="L23" t="n">
        <x:v>800</x:v>
      </x:c>
      <x:c r="M23" t="str"/>
    </x:row>
    <x:row r="24">
      <x:c r="A24" t="str">
        <x:v>DOS-0023</x:v>
      </x:c>
      <x:c r="B24" t="str">
        <x:v>REF-JUR-2026-0023</x:v>
      </x:c>
      <x:c r="C24" t="str">
        <x:v>CL-0085</x:v>
      </x:c>
      <x:c r="D24" t="str">
        <x:v>Mme Laurent</x:v>
      </x:c>
      <x:c r="E24" t="str">
        <x:v>Cour d'appel</x:v>
      </x:c>
      <x:c r="F24" t="str">
        <x:v>Droit fiscal</x:v>
      </x:c>
      <x:c r="G24" t="str">
        <x:v>Me Bernard</x:v>
      </x:c>
      <x:c r="H24" t="n">
        <x:v>46251</x:v>
      </x:c>
      <x:c r="I24" t="n">
        <x:v>46353</x:v>
      </x:c>
      <x:c r="J24" t="str">
        <x:v>Suspendu</x:v>
      </x:c>
      <x:c r="K24" t="str">
        <x:v>Urgente</x:v>
      </x:c>
      <x:c r="L24" t="n">
        <x:v>2500</x:v>
      </x:c>
      <x:c r="M24" t="str"/>
    </x:row>
    <x:row r="25">
      <x:c r="A25" t="str">
        <x:v>DOS-0024</x:v>
      </x:c>
      <x:c r="B25" t="str">
        <x:v>REF-JUR-2026-0024</x:v>
      </x:c>
      <x:c r="C25" t="str">
        <x:v>CL-0010</x:v>
      </x:c>
      <x:c r="D25" t="str">
        <x:v>Société Alpha</x:v>
      </x:c>
      <x:c r="E25" t="str">
        <x:v>Conseil de prud'hommes</x:v>
      </x:c>
      <x:c r="F25" t="str">
        <x:v>Droit immobilier</x:v>
      </x:c>
      <x:c r="G25" t="str">
        <x:v>Me Petit</x:v>
      </x:c>
      <x:c r="H25" t="n">
        <x:v>46178</x:v>
      </x:c>
      <x:c r="I25" t="n">
        <x:v>46328</x:v>
      </x:c>
      <x:c r="J25" t="str">
        <x:v>Clôturé</x:v>
      </x:c>
      <x:c r="K25" t="str">
        <x:v>Haute</x:v>
      </x:c>
      <x:c r="L25" t="n">
        <x:v>800</x:v>
      </x:c>
      <x:c r="M25" t="str"/>
    </x:row>
    <x:row r="26">
      <x:c r="A26" t="str">
        <x:v>DOS-0025</x:v>
      </x:c>
      <x:c r="B26" t="str">
        <x:v>REF-JUR-2026-0025</x:v>
      </x:c>
      <x:c r="C26" t="str">
        <x:v>CL-0101</x:v>
      </x:c>
      <x:c r="D26" t="str">
        <x:v>N/A</x:v>
      </x:c>
      <x:c r="E26" t="str">
        <x:v>Tribunal judiciaire de Bordeaux</x:v>
      </x:c>
      <x:c r="F26" t="str">
        <x:v>Droit du travail</x:v>
      </x:c>
      <x:c r="G26" t="str">
        <x:v>Me Petit</x:v>
      </x:c>
      <x:c r="H26" t="n">
        <x:v>46112</x:v>
      </x:c>
      <x:c r="I26" t="n">
        <x:v>46143</x:v>
      </x:c>
      <x:c r="J26" t="str">
        <x:v>Suspendu</x:v>
      </x:c>
      <x:c r="K26" t="str">
        <x:v>Haute</x:v>
      </x:c>
      <x:c r="L26" t="n">
        <x:v>800</x:v>
      </x:c>
      <x:c r="M26" t="str"/>
    </x:row>
    <x:row r="27">
      <x:c r="A27" t="str">
        <x:v>DOS-0026</x:v>
      </x:c>
      <x:c r="B27" t="str">
        <x:v>REF-JUR-2026-0026</x:v>
      </x:c>
      <x:c r="C27" t="str">
        <x:v>CL-0025</x:v>
      </x:c>
      <x:c r="D27" t="str">
        <x:v>SARL Omega</x:v>
      </x:c>
      <x:c r="E27" t="str">
        <x:v>Cour d'appel</x:v>
      </x:c>
      <x:c r="F27" t="str">
        <x:v>Droit immobilier</x:v>
      </x:c>
      <x:c r="G27" t="str">
        <x:v>Me Leroy</x:v>
      </x:c>
      <x:c r="H27" t="n">
        <x:v>46037</x:v>
      </x:c>
      <x:c r="I27" t="n">
        <x:v>46105</x:v>
      </x:c>
      <x:c r="J27" t="str">
        <x:v>En cours</x:v>
      </x:c>
      <x:c r="K27" t="str">
        <x:v>Faible</x:v>
      </x:c>
      <x:c r="L27" t="n">
        <x:v>5000</x:v>
      </x:c>
      <x:c r="M27" t="str"/>
    </x:row>
    <x:row r="28">
      <x:c r="A28" t="str">
        <x:v>DOS-0027</x:v>
      </x:c>
      <x:c r="B28" t="str">
        <x:v>REF-JUR-2026-0027</x:v>
      </x:c>
      <x:c r="C28" t="str">
        <x:v>CL-0087</x:v>
      </x:c>
      <x:c r="D28" t="str">
        <x:v>SARL Omega</x:v>
      </x:c>
      <x:c r="E28" t="str">
        <x:v>Tribunal de commerce de Lyon</x:v>
      </x:c>
      <x:c r="F28" t="str">
        <x:v>Divorce</x:v>
      </x:c>
      <x:c r="G28" t="str">
        <x:v>Me Petit</x:v>
      </x:c>
      <x:c r="H28" t="n">
        <x:v>46301</x:v>
      </x:c>
      <x:c r="I28" t="n">
        <x:v>46439</x:v>
      </x:c>
      <x:c r="J28" t="str">
        <x:v>Audience</x:v>
      </x:c>
      <x:c r="K28" t="str">
        <x:v>Urgente</x:v>
      </x:c>
      <x:c r="L28" t="n">
        <x:v>2500</x:v>
      </x:c>
      <x:c r="M28" t="str"/>
    </x:row>
    <x:row r="29">
      <x:c r="A29" t="str">
        <x:v>DOS-0028</x:v>
      </x:c>
      <x:c r="B29" t="str">
        <x:v>REF-JUR-2026-0028</x:v>
      </x:c>
      <x:c r="C29" t="str">
        <x:v>CL-0018</x:v>
      </x:c>
      <x:c r="D29" t="str">
        <x:v>SARL Omega</x:v>
      </x:c>
      <x:c r="E29" t="str">
        <x:v>Conseil de prud'hommes</x:v>
      </x:c>
      <x:c r="F29" t="str">
        <x:v>Droit pénal</x:v>
      </x:c>
      <x:c r="G29" t="str">
        <x:v>Me Durand</x:v>
      </x:c>
      <x:c r="H29" t="n">
        <x:v>46241</x:v>
      </x:c>
      <x:c r="I29" t="n">
        <x:v>46296</x:v>
      </x:c>
      <x:c r="J29" t="str">
        <x:v>Audience</x:v>
      </x:c>
      <x:c r="K29" t="str">
        <x:v>Faible</x:v>
      </x:c>
      <x:c r="L29" t="n">
        <x:v>5000</x:v>
      </x:c>
      <x:c r="M29" t="str"/>
    </x:row>
    <x:row r="30">
      <x:c r="A30" t="str">
        <x:v>DOS-0029</x:v>
      </x:c>
      <x:c r="B30" t="str">
        <x:v>REF-JUR-2026-0029</x:v>
      </x:c>
      <x:c r="C30" t="str">
        <x:v>CL-0039</x:v>
      </x:c>
      <x:c r="D30" t="str">
        <x:v>Administration</x:v>
      </x:c>
      <x:c r="E30" t="str">
        <x:v>Tribunal administratif</x:v>
      </x:c>
      <x:c r="F30" t="str">
        <x:v>Droit fiscal</x:v>
      </x:c>
      <x:c r="G30" t="str">
        <x:v>Me Martin</x:v>
      </x:c>
      <x:c r="H30" t="n">
        <x:v>46230</x:v>
      </x:c>
      <x:c r="I30" t="n">
        <x:v>46257</x:v>
      </x:c>
      <x:c r="J30" t="str">
        <x:v>Suspendu</x:v>
      </x:c>
      <x:c r="K30" t="str">
        <x:v>Normale</x:v>
      </x:c>
      <x:c r="L30" t="n">
        <x:v>1200</x:v>
      </x:c>
      <x:c r="M30" t="str"/>
    </x:row>
    <x:row r="31">
      <x:c r="A31" t="str">
        <x:v>DOS-0030</x:v>
      </x:c>
      <x:c r="B31" t="str">
        <x:v>REF-JUR-2026-0030</x:v>
      </x:c>
      <x:c r="C31" t="str">
        <x:v>CL-0044</x:v>
      </x:c>
      <x:c r="D31" t="str">
        <x:v>M. Dupont</x:v>
      </x:c>
      <x:c r="E31" t="str">
        <x:v>Cour d'appel</x:v>
      </x:c>
      <x:c r="F31" t="str">
        <x:v>Droit fiscal</x:v>
      </x:c>
      <x:c r="G31" t="str">
        <x:v>Me Martin</x:v>
      </x:c>
      <x:c r="H31" t="n">
        <x:v>46119</x:v>
      </x:c>
      <x:c r="I31" t="n">
        <x:v>46270</x:v>
      </x:c>
      <x:c r="J31" t="str">
        <x:v>Suspendu</x:v>
      </x:c>
      <x:c r="K31" t="str">
        <x:v>Normale</x:v>
      </x:c>
      <x:c r="L31" t="n">
        <x:v>1800</x:v>
      </x:c>
      <x:c r="M31" t="str"/>
    </x:row>
    <x:row r="32">
      <x:c r="A32" t="str">
        <x:v>DOS-0031</x:v>
      </x:c>
      <x:c r="B32" t="str">
        <x:v>REF-JUR-2026-0031</x:v>
      </x:c>
      <x:c r="C32" t="str">
        <x:v>CL-0028</x:v>
      </x:c>
      <x:c r="D32" t="str">
        <x:v>Administration</x:v>
      </x:c>
      <x:c r="E32" t="str">
        <x:v>Conseil de prud'hommes</x:v>
      </x:c>
      <x:c r="F32" t="str">
        <x:v>Contentieux</x:v>
      </x:c>
      <x:c r="G32" t="str">
        <x:v>Me Leroy</x:v>
      </x:c>
      <x:c r="H32" t="n">
        <x:v>46159</x:v>
      </x:c>
      <x:c r="I32" t="n">
        <x:v>46256</x:v>
      </x:c>
      <x:c r="J32" t="str">
        <x:v>Ouvert</x:v>
      </x:c>
      <x:c r="K32" t="str">
        <x:v>Normale</x:v>
      </x:c>
      <x:c r="L32" t="n">
        <x:v>2500</x:v>
      </x:c>
      <x:c r="M32" t="str"/>
    </x:row>
    <x:row r="33">
      <x:c r="A33" t="str">
        <x:v>DOS-0032</x:v>
      </x:c>
      <x:c r="B33" t="str">
        <x:v>REF-JUR-2026-0032</x:v>
      </x:c>
      <x:c r="C33" t="str">
        <x:v>CL-0011</x:v>
      </x:c>
      <x:c r="D33" t="str">
        <x:v>SARL Omega</x:v>
      </x:c>
      <x:c r="E33" t="str">
        <x:v>Tribunal judiciaire de Bordeaux</x:v>
      </x:c>
      <x:c r="F33" t="str">
        <x:v>Droit pénal</x:v>
      </x:c>
      <x:c r="G33" t="str">
        <x:v>Me Martin</x:v>
      </x:c>
      <x:c r="H33" t="n">
        <x:v>46226</x:v>
      </x:c>
      <x:c r="I33" t="n">
        <x:v>46304</x:v>
      </x:c>
      <x:c r="J33" t="str">
        <x:v>Clôturé</x:v>
      </x:c>
      <x:c r="K33" t="str">
        <x:v>Haute</x:v>
      </x:c>
      <x:c r="L33" t="n">
        <x:v>7500</x:v>
      </x:c>
      <x:c r="M33" t="str"/>
    </x:row>
    <x:row r="34">
      <x:c r="A34" t="str">
        <x:v>DOS-0033</x:v>
      </x:c>
      <x:c r="B34" t="str">
        <x:v>REF-JUR-2026-0033</x:v>
      </x:c>
      <x:c r="C34" t="str">
        <x:v>CL-0110</x:v>
      </x:c>
      <x:c r="D34" t="str">
        <x:v>Société Alpha</x:v>
      </x:c>
      <x:c r="E34" t="str">
        <x:v>Tribunal de commerce de Lyon</x:v>
      </x:c>
      <x:c r="F34" t="str">
        <x:v>Succession</x:v>
      </x:c>
      <x:c r="G34" t="str">
        <x:v>Me Leroy</x:v>
      </x:c>
      <x:c r="H34" t="n">
        <x:v>46152</x:v>
      </x:c>
      <x:c r="I34" t="n">
        <x:v>46306</x:v>
      </x:c>
      <x:c r="J34" t="str">
        <x:v>Suspendu</x:v>
      </x:c>
      <x:c r="K34" t="str">
        <x:v>Haute</x:v>
      </x:c>
      <x:c r="L34" t="n">
        <x:v>5000</x:v>
      </x:c>
      <x:c r="M34" t="str"/>
    </x:row>
    <x:row r="35">
      <x:c r="A35" t="str">
        <x:v>DOS-0034</x:v>
      </x:c>
      <x:c r="B35" t="str">
        <x:v>REF-JUR-2026-0034</x:v>
      </x:c>
      <x:c r="C35" t="str">
        <x:v>CL-0078</x:v>
      </x:c>
      <x:c r="D35" t="str">
        <x:v>SARL Omega</x:v>
      </x:c>
      <x:c r="E35" t="str">
        <x:v>Conseil de prud'hommes</x:v>
      </x:c>
      <x:c r="F35" t="str">
        <x:v>Contentieux</x:v>
      </x:c>
      <x:c r="G35" t="str">
        <x:v>Me Bernard</x:v>
      </x:c>
      <x:c r="H35" t="n">
        <x:v>46293</x:v>
      </x:c>
      <x:c r="I35" t="n">
        <x:v>46454</x:v>
      </x:c>
      <x:c r="J35" t="str">
        <x:v>En cours</x:v>
      </x:c>
      <x:c r="K35" t="str">
        <x:v>Normale</x:v>
      </x:c>
      <x:c r="L35" t="n">
        <x:v>800</x:v>
      </x:c>
      <x:c r="M35" t="str"/>
    </x:row>
    <x:row r="36">
      <x:c r="A36" t="str">
        <x:v>DOS-0035</x:v>
      </x:c>
      <x:c r="B36" t="str">
        <x:v>REF-JUR-2026-0035</x:v>
      </x:c>
      <x:c r="C36" t="str">
        <x:v>CL-0095</x:v>
      </x:c>
      <x:c r="D36" t="str">
        <x:v>N/A</x:v>
      </x:c>
      <x:c r="E36" t="str">
        <x:v>Tribunal administratif</x:v>
      </x:c>
      <x:c r="F36" t="str">
        <x:v>Contentieux</x:v>
      </x:c>
      <x:c r="G36" t="str">
        <x:v>Me Petit</x:v>
      </x:c>
      <x:c r="H36" t="n">
        <x:v>46032</x:v>
      </x:c>
      <x:c r="I36" t="n">
        <x:v>46120</x:v>
      </x:c>
      <x:c r="J36" t="str">
        <x:v>En cours</x:v>
      </x:c>
      <x:c r="K36" t="str">
        <x:v>Normale</x:v>
      </x:c>
      <x:c r="L36" t="n">
        <x:v>3500</x:v>
      </x:c>
      <x:c r="M36" t="str"/>
    </x:row>
    <x:row r="37">
      <x:c r="A37" t="str">
        <x:v>DOS-0036</x:v>
      </x:c>
      <x:c r="B37" t="str">
        <x:v>REF-JUR-2026-0036</x:v>
      </x:c>
      <x:c r="C37" t="str">
        <x:v>CL-0113</x:v>
      </x:c>
      <x:c r="D37" t="str">
        <x:v>N/A</x:v>
      </x:c>
      <x:c r="E37" t="str">
        <x:v>Conseil de prud'hommes</x:v>
      </x:c>
      <x:c r="F37" t="str">
        <x:v>Droit du travail</x:v>
      </x:c>
      <x:c r="G37" t="str">
        <x:v>Me Leroy</x:v>
      </x:c>
      <x:c r="H37" t="n">
        <x:v>46056</x:v>
      </x:c>
      <x:c r="I37" t="n">
        <x:v>46199</x:v>
      </x:c>
      <x:c r="J37" t="str">
        <x:v>Clôturé</x:v>
      </x:c>
      <x:c r="K37" t="str">
        <x:v>Urgente</x:v>
      </x:c>
      <x:c r="L37" t="n">
        <x:v>1200</x:v>
      </x:c>
      <x:c r="M37" t="str"/>
    </x:row>
    <x:row r="38">
      <x:c r="A38" t="str">
        <x:v>DOS-0037</x:v>
      </x:c>
      <x:c r="B38" t="str">
        <x:v>REF-JUR-2026-0037</x:v>
      </x:c>
      <x:c r="C38" t="str">
        <x:v>CL-0091</x:v>
      </x:c>
      <x:c r="D38" t="str">
        <x:v>SARL Omega</x:v>
      </x:c>
      <x:c r="E38" t="str">
        <x:v>Tribunal judiciaire de Bordeaux</x:v>
      </x:c>
      <x:c r="F38" t="str">
        <x:v>Divorce</x:v>
      </x:c>
      <x:c r="G38" t="str">
        <x:v>Me Bernard</x:v>
      </x:c>
      <x:c r="H38" t="n">
        <x:v>46241</x:v>
      </x:c>
      <x:c r="I38" t="n">
        <x:v>46414</x:v>
      </x:c>
      <x:c r="J38" t="str">
        <x:v>Clôturé</x:v>
      </x:c>
      <x:c r="K38" t="str">
        <x:v>Urgente</x:v>
      </x:c>
      <x:c r="L38" t="n">
        <x:v>1800</x:v>
      </x:c>
      <x:c r="M38" t="str"/>
    </x:row>
    <x:row r="39">
      <x:c r="A39" t="str">
        <x:v>DOS-0038</x:v>
      </x:c>
      <x:c r="B39" t="str">
        <x:v>REF-JUR-2026-0038</x:v>
      </x:c>
      <x:c r="C39" t="str">
        <x:v>CL-0049</x:v>
      </x:c>
      <x:c r="D39" t="str">
        <x:v>Société Alpha</x:v>
      </x:c>
      <x:c r="E39" t="str">
        <x:v>Conseil de prud'hommes</x:v>
      </x:c>
      <x:c r="F39" t="str">
        <x:v>Droit civil</x:v>
      </x:c>
      <x:c r="G39" t="str">
        <x:v>Me Leroy</x:v>
      </x:c>
      <x:c r="H39" t="n">
        <x:v>46108</x:v>
      </x:c>
      <x:c r="I39" t="n">
        <x:v>46268</x:v>
      </x:c>
      <x:c r="J39" t="str">
        <x:v>Suspendu</x:v>
      </x:c>
      <x:c r="K39" t="str">
        <x:v>Haute</x:v>
      </x:c>
      <x:c r="L39" t="n">
        <x:v>7500</x:v>
      </x:c>
      <x:c r="M39" t="str"/>
    </x:row>
    <x:row r="40">
      <x:c r="A40" t="str">
        <x:v>DOS-0039</x:v>
      </x:c>
      <x:c r="B40" t="str">
        <x:v>REF-JUR-2026-0039</x:v>
      </x:c>
      <x:c r="C40" t="str">
        <x:v>CL-0044</x:v>
      </x:c>
      <x:c r="D40" t="str">
        <x:v>SARL Omega</x:v>
      </x:c>
      <x:c r="E40" t="str">
        <x:v>Tribunal de commerce de Lyon</x:v>
      </x:c>
      <x:c r="F40" t="str">
        <x:v>Droit civil</x:v>
      </x:c>
      <x:c r="G40" t="str">
        <x:v>Me Leroy</x:v>
      </x:c>
      <x:c r="H40" t="n">
        <x:v>46024</x:v>
      </x:c>
      <x:c r="I40" t="n">
        <x:v>46167</x:v>
      </x:c>
      <x:c r="J40" t="str">
        <x:v>Clôturé</x:v>
      </x:c>
      <x:c r="K40" t="str">
        <x:v>Faible</x:v>
      </x:c>
      <x:c r="L40" t="n">
        <x:v>1800</x:v>
      </x:c>
      <x:c r="M40" t="str"/>
    </x:row>
    <x:row r="41">
      <x:c r="A41" t="str">
        <x:v>DOS-0040</x:v>
      </x:c>
      <x:c r="B41" t="str">
        <x:v>REF-JUR-2026-0040</x:v>
      </x:c>
      <x:c r="C41" t="str">
        <x:v>CL-0088</x:v>
      </x:c>
      <x:c r="D41" t="str">
        <x:v>M. Dupont</x:v>
      </x:c>
      <x:c r="E41" t="str">
        <x:v>Tribunal judiciaire de Bordeaux</x:v>
      </x:c>
      <x:c r="F41" t="str">
        <x:v>Droit immobilier</x:v>
      </x:c>
      <x:c r="G41" t="str">
        <x:v>Me Durand</x:v>
      </x:c>
      <x:c r="H41" t="n">
        <x:v>46272</x:v>
      </x:c>
      <x:c r="I41" t="n">
        <x:v>46463</x:v>
      </x:c>
      <x:c r="J41" t="str">
        <x:v>Clôturé</x:v>
      </x:c>
      <x:c r="K41" t="str">
        <x:v>Faible</x:v>
      </x:c>
      <x:c r="L41" t="n">
        <x:v>5000</x:v>
      </x:c>
      <x:c r="M41" t="str"/>
    </x:row>
    <x:row r="42">
      <x:c r="A42" t="str">
        <x:v>DOS-0041</x:v>
      </x:c>
      <x:c r="B42" t="str">
        <x:v>REF-JUR-2026-0041</x:v>
      </x:c>
      <x:c r="C42" t="str">
        <x:v>CL-0062</x:v>
      </x:c>
      <x:c r="D42" t="str">
        <x:v>Mme Laurent</x:v>
      </x:c>
      <x:c r="E42" t="str">
        <x:v>Tribunal judiciaire de Bordeaux</x:v>
      </x:c>
      <x:c r="F42" t="str">
        <x:v>Droit immobilier</x:v>
      </x:c>
      <x:c r="G42" t="str">
        <x:v>Me Bernard</x:v>
      </x:c>
      <x:c r="H42" t="n">
        <x:v>46175</x:v>
      </x:c>
      <x:c r="I42" t="n">
        <x:v>46326</x:v>
      </x:c>
      <x:c r="J42" t="str">
        <x:v>Clôturé</x:v>
      </x:c>
      <x:c r="K42" t="str">
        <x:v>Faible</x:v>
      </x:c>
      <x:c r="L42" t="n">
        <x:v>2500</x:v>
      </x:c>
      <x:c r="M42" t="str"/>
    </x:row>
    <x:row r="43">
      <x:c r="A43" t="str">
        <x:v>DOS-0042</x:v>
      </x:c>
      <x:c r="B43" t="str">
        <x:v>REF-JUR-2026-0042</x:v>
      </x:c>
      <x:c r="C43" t="str">
        <x:v>CL-0038</x:v>
      </x:c>
      <x:c r="D43" t="str">
        <x:v>M. Dupont</x:v>
      </x:c>
      <x:c r="E43" t="str">
        <x:v>Tribunal administratif</x:v>
      </x:c>
      <x:c r="F43" t="str">
        <x:v>Droit du travail</x:v>
      </x:c>
      <x:c r="G43" t="str">
        <x:v>Me Petit</x:v>
      </x:c>
      <x:c r="H43" t="n">
        <x:v>46105</x:v>
      </x:c>
      <x:c r="I43" t="n">
        <x:v>46153</x:v>
      </x:c>
      <x:c r="J43" t="str">
        <x:v>Audience</x:v>
      </x:c>
      <x:c r="K43" t="str">
        <x:v>Faible</x:v>
      </x:c>
      <x:c r="L43" t="n">
        <x:v>3500</x:v>
      </x:c>
      <x:c r="M43" t="str"/>
    </x:row>
    <x:row r="44">
      <x:c r="A44" t="str">
        <x:v>DOS-0043</x:v>
      </x:c>
      <x:c r="B44" t="str">
        <x:v>REF-JUR-2026-0043</x:v>
      </x:c>
      <x:c r="C44" t="str">
        <x:v>CL-0063</x:v>
      </x:c>
      <x:c r="D44" t="str">
        <x:v>Société Alpha</x:v>
      </x:c>
      <x:c r="E44" t="str">
        <x:v>Tribunal judiciaire de Paris</x:v>
      </x:c>
      <x:c r="F44" t="str">
        <x:v>Contentieux</x:v>
      </x:c>
      <x:c r="G44" t="str">
        <x:v>Me Leroy</x:v>
      </x:c>
      <x:c r="H44" t="n">
        <x:v>46270</x:v>
      </x:c>
      <x:c r="I44" t="n">
        <x:v>46462</x:v>
      </x:c>
      <x:c r="J44" t="str">
        <x:v>En cours</x:v>
      </x:c>
      <x:c r="K44" t="str">
        <x:v>Normale</x:v>
      </x:c>
      <x:c r="L44" t="n">
        <x:v>7500</x:v>
      </x:c>
      <x:c r="M44" t="str"/>
    </x:row>
    <x:row r="45">
      <x:c r="A45" t="str">
        <x:v>DOS-0044</x:v>
      </x:c>
      <x:c r="B45" t="str">
        <x:v>REF-JUR-2026-0044</x:v>
      </x:c>
      <x:c r="C45" t="str">
        <x:v>CL-0101</x:v>
      </x:c>
      <x:c r="D45" t="str">
        <x:v>Société Alpha</x:v>
      </x:c>
      <x:c r="E45" t="str">
        <x:v>Tribunal judiciaire de Bordeaux</x:v>
      </x:c>
      <x:c r="F45" t="str">
        <x:v>Droit commercial</x:v>
      </x:c>
      <x:c r="G45" t="str">
        <x:v>Me Durand</x:v>
      </x:c>
      <x:c r="H45" t="n">
        <x:v>46273</x:v>
      </x:c>
      <x:c r="I45" t="n">
        <x:v>46364</x:v>
      </x:c>
      <x:c r="J45" t="str">
        <x:v>Audience</x:v>
      </x:c>
      <x:c r="K45" t="str">
        <x:v>Urgente</x:v>
      </x:c>
      <x:c r="L45" t="n">
        <x:v>5000</x:v>
      </x:c>
      <x:c r="M45" t="str"/>
    </x:row>
    <x:row r="46">
      <x:c r="A46" t="str">
        <x:v>DOS-0045</x:v>
      </x:c>
      <x:c r="B46" t="str">
        <x:v>REF-JUR-2026-0045</x:v>
      </x:c>
      <x:c r="C46" t="str">
        <x:v>CL-0099</x:v>
      </x:c>
      <x:c r="D46" t="str">
        <x:v>Mme Laurent</x:v>
      </x:c>
      <x:c r="E46" t="str">
        <x:v>Tribunal judiciaire de Bordeaux</x:v>
      </x:c>
      <x:c r="F46" t="str">
        <x:v>Droit civil</x:v>
      </x:c>
      <x:c r="G46" t="str">
        <x:v>Me Leroy</x:v>
      </x:c>
      <x:c r="H46" t="n">
        <x:v>46176</x:v>
      </x:c>
      <x:c r="I46" t="n">
        <x:v>46298</x:v>
      </x:c>
      <x:c r="J46" t="str">
        <x:v>Ouvert</x:v>
      </x:c>
      <x:c r="K46" t="str">
        <x:v>Normale</x:v>
      </x:c>
      <x:c r="L46" t="n">
        <x:v>7500</x:v>
      </x:c>
      <x:c r="M46" t="str"/>
    </x:row>
    <x:row r="47">
      <x:c r="A47" t="str">
        <x:v>DOS-0046</x:v>
      </x:c>
      <x:c r="B47" t="str">
        <x:v>REF-JUR-2026-0046</x:v>
      </x:c>
      <x:c r="C47" t="str">
        <x:v>CL-0071</x:v>
      </x:c>
      <x:c r="D47" t="str">
        <x:v>M. Dupont</x:v>
      </x:c>
      <x:c r="E47" t="str">
        <x:v>Tribunal de commerce de Lyon</x:v>
      </x:c>
      <x:c r="F47" t="str">
        <x:v>Droit pénal</x:v>
      </x:c>
      <x:c r="G47" t="str">
        <x:v>Me Durand</x:v>
      </x:c>
      <x:c r="H47" t="n">
        <x:v>46088</x:v>
      </x:c>
      <x:c r="I47" t="n">
        <x:v>46177</x:v>
      </x:c>
      <x:c r="J47" t="str">
        <x:v>Suspendu</x:v>
      </x:c>
      <x:c r="K47" t="str">
        <x:v>Urgente</x:v>
      </x:c>
      <x:c r="L47" t="n">
        <x:v>5000</x:v>
      </x:c>
      <x:c r="M47" t="str"/>
    </x:row>
    <x:row r="48">
      <x:c r="A48" t="str">
        <x:v>DOS-0047</x:v>
      </x:c>
      <x:c r="B48" t="str">
        <x:v>REF-JUR-2026-0047</x:v>
      </x:c>
      <x:c r="C48" t="str">
        <x:v>CL-0105</x:v>
      </x:c>
      <x:c r="D48" t="str">
        <x:v>SARL Omega</x:v>
      </x:c>
      <x:c r="E48" t="str">
        <x:v>Conseil de prud'hommes</x:v>
      </x:c>
      <x:c r="F48" t="str">
        <x:v>Droit civil</x:v>
      </x:c>
      <x:c r="G48" t="str">
        <x:v>Me Petit</x:v>
      </x:c>
      <x:c r="H48" t="n">
        <x:v>46146</x:v>
      </x:c>
      <x:c r="I48" t="n">
        <x:v>46317</x:v>
      </x:c>
      <x:c r="J48" t="str">
        <x:v>Audience</x:v>
      </x:c>
      <x:c r="K48" t="str">
        <x:v>Haute</x:v>
      </x:c>
      <x:c r="L48" t="n">
        <x:v>7500</x:v>
      </x:c>
      <x:c r="M48" t="str"/>
    </x:row>
    <x:row r="49">
      <x:c r="A49" t="str">
        <x:v>DOS-0048</x:v>
      </x:c>
      <x:c r="B49" t="str">
        <x:v>REF-JUR-2026-0048</x:v>
      </x:c>
      <x:c r="C49" t="str">
        <x:v>CL-0024</x:v>
      </x:c>
      <x:c r="D49" t="str">
        <x:v>Mme Laurent</x:v>
      </x:c>
      <x:c r="E49" t="str">
        <x:v>Tribunal de commerce de Lyon</x:v>
      </x:c>
      <x:c r="F49" t="str">
        <x:v>Droit civil</x:v>
      </x:c>
      <x:c r="G49" t="str">
        <x:v>Me Martin</x:v>
      </x:c>
      <x:c r="H49" t="n">
        <x:v>46066</x:v>
      </x:c>
      <x:c r="I49" t="n">
        <x:v>46101</x:v>
      </x:c>
      <x:c r="J49" t="str">
        <x:v>Ouvert</x:v>
      </x:c>
      <x:c r="K49" t="str">
        <x:v>Faible</x:v>
      </x:c>
      <x:c r="L49" t="n">
        <x:v>2500</x:v>
      </x:c>
      <x:c r="M49" t="str"/>
    </x:row>
    <x:row r="50">
      <x:c r="A50" t="str">
        <x:v>DOS-0049</x:v>
      </x:c>
      <x:c r="B50" t="str">
        <x:v>REF-JUR-2026-0049</x:v>
      </x:c>
      <x:c r="C50" t="str">
        <x:v>CL-0018</x:v>
      </x:c>
      <x:c r="D50" t="str">
        <x:v>SARL Omega</x:v>
      </x:c>
      <x:c r="E50" t="str">
        <x:v>Tribunal de commerce de Lyon</x:v>
      </x:c>
      <x:c r="F50" t="str">
        <x:v>Droit fiscal</x:v>
      </x:c>
      <x:c r="G50" t="str">
        <x:v>Me Leroy</x:v>
      </x:c>
      <x:c r="H50" t="n">
        <x:v>46024</x:v>
      </x:c>
      <x:c r="I50" t="n">
        <x:v>46119</x:v>
      </x:c>
      <x:c r="J50" t="str">
        <x:v>Suspendu</x:v>
      </x:c>
      <x:c r="K50" t="str">
        <x:v>Faible</x:v>
      </x:c>
      <x:c r="L50" t="n">
        <x:v>7500</x:v>
      </x:c>
      <x:c r="M50" t="str"/>
    </x:row>
    <x:row r="51">
      <x:c r="A51" t="str">
        <x:v>DOS-0050</x:v>
      </x:c>
      <x:c r="B51" t="str">
        <x:v>REF-JUR-2026-0050</x:v>
      </x:c>
      <x:c r="C51" t="str">
        <x:v>CL-0073</x:v>
      </x:c>
      <x:c r="D51" t="str">
        <x:v>Mme Laurent</x:v>
      </x:c>
      <x:c r="E51" t="str">
        <x:v>Tribunal de commerce de Lyon</x:v>
      </x:c>
      <x:c r="F51" t="str">
        <x:v>Succession</x:v>
      </x:c>
      <x:c r="G51" t="str">
        <x:v>Me Bernard</x:v>
      </x:c>
      <x:c r="H51" t="n">
        <x:v>46031</x:v>
      </x:c>
      <x:c r="I51" t="n">
        <x:v>46239</x:v>
      </x:c>
      <x:c r="J51" t="str">
        <x:v>Ouvert</x:v>
      </x:c>
      <x:c r="K51" t="str">
        <x:v>Haute</x:v>
      </x:c>
      <x:c r="L51" t="n">
        <x:v>1200</x:v>
      </x:c>
      <x:c r="M51" t="str"/>
    </x:row>
    <x:row r="52">
      <x:c r="A52" t="str">
        <x:v>DOS-0051</x:v>
      </x:c>
      <x:c r="B52" t="str">
        <x:v>REF-JUR-2026-0051</x:v>
      </x:c>
      <x:c r="C52" t="str">
        <x:v>CL-0057</x:v>
      </x:c>
      <x:c r="D52" t="str">
        <x:v>M. Dupont</x:v>
      </x:c>
      <x:c r="E52" t="str">
        <x:v>Tribunal administratif</x:v>
      </x:c>
      <x:c r="F52" t="str">
        <x:v>Droit immobilier</x:v>
      </x:c>
      <x:c r="G52" t="str">
        <x:v>Me Martin</x:v>
      </x:c>
      <x:c r="H52" t="n">
        <x:v>46247</x:v>
      </x:c>
      <x:c r="I52" t="n">
        <x:v>46344</x:v>
      </x:c>
      <x:c r="J52" t="str">
        <x:v>Audience</x:v>
      </x:c>
      <x:c r="K52" t="str">
        <x:v>Faible</x:v>
      </x:c>
      <x:c r="L52" t="n">
        <x:v>1200</x:v>
      </x:c>
      <x:c r="M52" t="str"/>
    </x:row>
    <x:row r="53">
      <x:c r="A53" t="str">
        <x:v>DOS-0052</x:v>
      </x:c>
      <x:c r="B53" t="str">
        <x:v>REF-JUR-2026-0052</x:v>
      </x:c>
      <x:c r="C53" t="str">
        <x:v>CL-0063</x:v>
      </x:c>
      <x:c r="D53" t="str">
        <x:v>Société Alpha</x:v>
      </x:c>
      <x:c r="E53" t="str">
        <x:v>Tribunal administratif</x:v>
      </x:c>
      <x:c r="F53" t="str">
        <x:v>Divorce</x:v>
      </x:c>
      <x:c r="G53" t="str">
        <x:v>Me Durand</x:v>
      </x:c>
      <x:c r="H53" t="n">
        <x:v>46056</x:v>
      </x:c>
      <x:c r="I53" t="n">
        <x:v>46150</x:v>
      </x:c>
      <x:c r="J53" t="str">
        <x:v>En cours</x:v>
      </x:c>
      <x:c r="K53" t="str">
        <x:v>Urgente</x:v>
      </x:c>
      <x:c r="L53" t="n">
        <x:v>2500</x:v>
      </x:c>
      <x:c r="M53" t="str"/>
    </x:row>
    <x:row r="54">
      <x:c r="A54" t="str">
        <x:v>DOS-0053</x:v>
      </x:c>
      <x:c r="B54" t="str">
        <x:v>REF-JUR-2026-0053</x:v>
      </x:c>
      <x:c r="C54" t="str">
        <x:v>CL-0067</x:v>
      </x:c>
      <x:c r="D54" t="str">
        <x:v>M. Dupont</x:v>
      </x:c>
      <x:c r="E54" t="str">
        <x:v>Cour d'appel</x:v>
      </x:c>
      <x:c r="F54" t="str">
        <x:v>Droit immobilier</x:v>
      </x:c>
      <x:c r="G54" t="str">
        <x:v>Me Martin</x:v>
      </x:c>
      <x:c r="H54" t="n">
        <x:v>46037</x:v>
      </x:c>
      <x:c r="I54" t="n">
        <x:v>46104</x:v>
      </x:c>
      <x:c r="J54" t="str">
        <x:v>Ouvert</x:v>
      </x:c>
      <x:c r="K54" t="str">
        <x:v>Urgente</x:v>
      </x:c>
      <x:c r="L54" t="n">
        <x:v>1800</x:v>
      </x:c>
      <x:c r="M54" t="str"/>
    </x:row>
    <x:row r="55">
      <x:c r="A55" t="str">
        <x:v>DOS-0054</x:v>
      </x:c>
      <x:c r="B55" t="str">
        <x:v>REF-JUR-2026-0054</x:v>
      </x:c>
      <x:c r="C55" t="str">
        <x:v>CL-0100</x:v>
      </x:c>
      <x:c r="D55" t="str">
        <x:v>Administration</x:v>
      </x:c>
      <x:c r="E55" t="str">
        <x:v>Tribunal judiciaire de Paris</x:v>
      </x:c>
      <x:c r="F55" t="str">
        <x:v>Contentieux</x:v>
      </x:c>
      <x:c r="G55" t="str">
        <x:v>Me Petit</x:v>
      </x:c>
      <x:c r="H55" t="n">
        <x:v>46067</x:v>
      </x:c>
      <x:c r="I55" t="n">
        <x:v>46193</x:v>
      </x:c>
      <x:c r="J55" t="str">
        <x:v>Ouvert</x:v>
      </x:c>
      <x:c r="K55" t="str">
        <x:v>Normale</x:v>
      </x:c>
      <x:c r="L55" t="n">
        <x:v>1800</x:v>
      </x:c>
      <x:c r="M55" t="str"/>
    </x:row>
    <x:row r="56">
      <x:c r="A56" t="str">
        <x:v>DOS-0055</x:v>
      </x:c>
      <x:c r="B56" t="str">
        <x:v>REF-JUR-2026-0055</x:v>
      </x:c>
      <x:c r="C56" t="str">
        <x:v>CL-0026</x:v>
      </x:c>
      <x:c r="D56" t="str">
        <x:v>Administration</x:v>
      </x:c>
      <x:c r="E56" t="str">
        <x:v>Cour d'appel</x:v>
      </x:c>
      <x:c r="F56" t="str">
        <x:v>Droit pénal</x:v>
      </x:c>
      <x:c r="G56" t="str">
        <x:v>Me Petit</x:v>
      </x:c>
      <x:c r="H56" t="n">
        <x:v>46312</x:v>
      </x:c>
      <x:c r="I56" t="n">
        <x:v>46359</x:v>
      </x:c>
      <x:c r="J56" t="str">
        <x:v>Clôturé</x:v>
      </x:c>
      <x:c r="K56" t="str">
        <x:v>Normale</x:v>
      </x:c>
      <x:c r="L56" t="n">
        <x:v>1200</x:v>
      </x:c>
      <x:c r="M56" t="str"/>
    </x:row>
    <x:row r="57">
      <x:c r="A57" t="str">
        <x:v>DOS-0056</x:v>
      </x:c>
      <x:c r="B57" t="str">
        <x:v>REF-JUR-2026-0056</x:v>
      </x:c>
      <x:c r="C57" t="str">
        <x:v>CL-0115</x:v>
      </x:c>
      <x:c r="D57" t="str">
        <x:v>N/A</x:v>
      </x:c>
      <x:c r="E57" t="str">
        <x:v>Tribunal judiciaire de Paris</x:v>
      </x:c>
      <x:c r="F57" t="str">
        <x:v>Droit pénal</x:v>
      </x:c>
      <x:c r="G57" t="str">
        <x:v>Me Leroy</x:v>
      </x:c>
      <x:c r="H57" t="n">
        <x:v>46025</x:v>
      </x:c>
      <x:c r="I57" t="n">
        <x:v>46152</x:v>
      </x:c>
      <x:c r="J57" t="str">
        <x:v>Clôturé</x:v>
      </x:c>
      <x:c r="K57" t="str">
        <x:v>Normale</x:v>
      </x:c>
      <x:c r="L57" t="n">
        <x:v>5000</x:v>
      </x:c>
      <x:c r="M57" t="str"/>
    </x:row>
    <x:row r="58">
      <x:c r="A58" t="str">
        <x:v>DOS-0057</x:v>
      </x:c>
      <x:c r="B58" t="str">
        <x:v>REF-JUR-2026-0057</x:v>
      </x:c>
      <x:c r="C58" t="str">
        <x:v>CL-0018</x:v>
      </x:c>
      <x:c r="D58" t="str">
        <x:v>Société Alpha</x:v>
      </x:c>
      <x:c r="E58" t="str">
        <x:v>Tribunal judiciaire de Bordeaux</x:v>
      </x:c>
      <x:c r="F58" t="str">
        <x:v>Droit pénal</x:v>
      </x:c>
      <x:c r="G58" t="str">
        <x:v>Me Durand</x:v>
      </x:c>
      <x:c r="H58" t="n">
        <x:v>46173</x:v>
      </x:c>
      <x:c r="I58" t="n">
        <x:v>46214</x:v>
      </x:c>
      <x:c r="J58" t="str">
        <x:v>Ouvert</x:v>
      </x:c>
      <x:c r="K58" t="str">
        <x:v>Urgente</x:v>
      </x:c>
      <x:c r="L58" t="n">
        <x:v>1800</x:v>
      </x:c>
      <x:c r="M58" t="str"/>
    </x:row>
    <x:row r="59">
      <x:c r="A59" t="str">
        <x:v>DOS-0058</x:v>
      </x:c>
      <x:c r="B59" t="str">
        <x:v>REF-JUR-2026-0058</x:v>
      </x:c>
      <x:c r="C59" t="str">
        <x:v>CL-0044</x:v>
      </x:c>
      <x:c r="D59" t="str">
        <x:v>SARL Omega</x:v>
      </x:c>
      <x:c r="E59" t="str">
        <x:v>Cour d'appel</x:v>
      </x:c>
      <x:c r="F59" t="str">
        <x:v>Contentieux</x:v>
      </x:c>
      <x:c r="G59" t="str">
        <x:v>Me Durand</x:v>
      </x:c>
      <x:c r="H59" t="n">
        <x:v>46129</x:v>
      </x:c>
      <x:c r="I59" t="n">
        <x:v>46169</x:v>
      </x:c>
      <x:c r="J59" t="str">
        <x:v>Ouvert</x:v>
      </x:c>
      <x:c r="K59" t="str">
        <x:v>Normale</x:v>
      </x:c>
      <x:c r="L59" t="n">
        <x:v>3500</x:v>
      </x:c>
      <x:c r="M59" t="str"/>
    </x:row>
    <x:row r="60">
      <x:c r="A60" t="str">
        <x:v>DOS-0059</x:v>
      </x:c>
      <x:c r="B60" t="str">
        <x:v>REF-JUR-2026-0059</x:v>
      </x:c>
      <x:c r="C60" t="str">
        <x:v>CL-0108</x:v>
      </x:c>
      <x:c r="D60" t="str">
        <x:v>N/A</x:v>
      </x:c>
      <x:c r="E60" t="str">
        <x:v>Tribunal judiciaire de Bordeaux</x:v>
      </x:c>
      <x:c r="F60" t="str">
        <x:v>Droit du travail</x:v>
      </x:c>
      <x:c r="G60" t="str">
        <x:v>Me Durand</x:v>
      </x:c>
      <x:c r="H60" t="n">
        <x:v>46087</x:v>
      </x:c>
      <x:c r="I60" t="n">
        <x:v>46168</x:v>
      </x:c>
      <x:c r="J60" t="str">
        <x:v>En cours</x:v>
      </x:c>
      <x:c r="K60" t="str">
        <x:v>Urgente</x:v>
      </x:c>
      <x:c r="L60" t="n">
        <x:v>2500</x:v>
      </x:c>
      <x:c r="M60" t="str"/>
    </x:row>
    <x:row r="61">
      <x:c r="A61" t="str">
        <x:v>DOS-0060</x:v>
      </x:c>
      <x:c r="B61" t="str">
        <x:v>REF-JUR-2026-0060</x:v>
      </x:c>
      <x:c r="C61" t="str">
        <x:v>CL-0067</x:v>
      </x:c>
      <x:c r="D61" t="str">
        <x:v>Administration</x:v>
      </x:c>
      <x:c r="E61" t="str">
        <x:v>Cour d'appel</x:v>
      </x:c>
      <x:c r="F61" t="str">
        <x:v>Droit fiscal</x:v>
      </x:c>
      <x:c r="G61" t="str">
        <x:v>Me Bernard</x:v>
      </x:c>
      <x:c r="H61" t="n">
        <x:v>46235</x:v>
      </x:c>
      <x:c r="I61" t="n">
        <x:v>46364</x:v>
      </x:c>
      <x:c r="J61" t="str">
        <x:v>Audience</x:v>
      </x:c>
      <x:c r="K61" t="str">
        <x:v>Faible</x:v>
      </x:c>
      <x:c r="L61" t="n">
        <x:v>2500</x:v>
      </x:c>
      <x:c r="M61" t="str"/>
    </x:row>
    <x:row r="62">
      <x:c r="A62" t="str">
        <x:v>DOS-0061</x:v>
      </x:c>
      <x:c r="B62" t="str">
        <x:v>REF-JUR-2026-0061</x:v>
      </x:c>
      <x:c r="C62" t="str">
        <x:v>CL-0092</x:v>
      </x:c>
      <x:c r="D62" t="str">
        <x:v>Mme Laurent</x:v>
      </x:c>
      <x:c r="E62" t="str">
        <x:v>Conseil de prud'hommes</x:v>
      </x:c>
      <x:c r="F62" t="str">
        <x:v>Contentieux</x:v>
      </x:c>
      <x:c r="G62" t="str">
        <x:v>Me Petit</x:v>
      </x:c>
      <x:c r="H62" t="n">
        <x:v>46121</x:v>
      </x:c>
      <x:c r="I62" t="n">
        <x:v>46197</x:v>
      </x:c>
      <x:c r="J62" t="str">
        <x:v>Clôturé</x:v>
      </x:c>
      <x:c r="K62" t="str">
        <x:v>Urgente</x:v>
      </x:c>
      <x:c r="L62" t="n">
        <x:v>800</x:v>
      </x:c>
      <x:c r="M62" t="str"/>
    </x:row>
    <x:row r="63">
      <x:c r="A63" t="str">
        <x:v>DOS-0062</x:v>
      </x:c>
      <x:c r="B63" t="str">
        <x:v>REF-JUR-2026-0062</x:v>
      </x:c>
      <x:c r="C63" t="str">
        <x:v>CL-0056</x:v>
      </x:c>
      <x:c r="D63" t="str">
        <x:v>M. Dupont</x:v>
      </x:c>
      <x:c r="E63" t="str">
        <x:v>Tribunal de commerce de Lyon</x:v>
      </x:c>
      <x:c r="F63" t="str">
        <x:v>Contentieux</x:v>
      </x:c>
      <x:c r="G63" t="str">
        <x:v>Me Durand</x:v>
      </x:c>
      <x:c r="H63" t="n">
        <x:v>46181</x:v>
      </x:c>
      <x:c r="I63" t="n">
        <x:v>46321</x:v>
      </x:c>
      <x:c r="J63" t="str">
        <x:v>Suspendu</x:v>
      </x:c>
      <x:c r="K63" t="str">
        <x:v>Faible</x:v>
      </x:c>
      <x:c r="L63" t="n">
        <x:v>7500</x:v>
      </x:c>
      <x:c r="M63" t="str"/>
    </x:row>
    <x:row r="64">
      <x:c r="A64" t="str">
        <x:v>DOS-0063</x:v>
      </x:c>
      <x:c r="B64" t="str">
        <x:v>REF-JUR-2026-0063</x:v>
      </x:c>
      <x:c r="C64" t="str">
        <x:v>CL-0100</x:v>
      </x:c>
      <x:c r="D64" t="str">
        <x:v>N/A</x:v>
      </x:c>
      <x:c r="E64" t="str">
        <x:v>Tribunal de commerce de Lyon</x:v>
      </x:c>
      <x:c r="F64" t="str">
        <x:v>Droit pénal</x:v>
      </x:c>
      <x:c r="G64" t="str">
        <x:v>Me Leroy</x:v>
      </x:c>
      <x:c r="H64" t="n">
        <x:v>46170</x:v>
      </x:c>
      <x:c r="I64" t="n">
        <x:v>46331</x:v>
      </x:c>
      <x:c r="J64" t="str">
        <x:v>Ouvert</x:v>
      </x:c>
      <x:c r="K64" t="str">
        <x:v>Faible</x:v>
      </x:c>
      <x:c r="L64" t="n">
        <x:v>1200</x:v>
      </x:c>
      <x:c r="M64" t="str"/>
    </x:row>
    <x:row r="65">
      <x:c r="A65" t="str">
        <x:v>DOS-0064</x:v>
      </x:c>
      <x:c r="B65" t="str">
        <x:v>REF-JUR-2026-0064</x:v>
      </x:c>
      <x:c r="C65" t="str">
        <x:v>CL-0045</x:v>
      </x:c>
      <x:c r="D65" t="str">
        <x:v>SARL Omega</x:v>
      </x:c>
      <x:c r="E65" t="str">
        <x:v>Conseil de prud'hommes</x:v>
      </x:c>
      <x:c r="F65" t="str">
        <x:v>Droit pénal</x:v>
      </x:c>
      <x:c r="G65" t="str">
        <x:v>Me Petit</x:v>
      </x:c>
      <x:c r="H65" t="n">
        <x:v>46223</x:v>
      </x:c>
      <x:c r="I65" t="n">
        <x:v>46394</x:v>
      </x:c>
      <x:c r="J65" t="str">
        <x:v>Ouvert</x:v>
      </x:c>
      <x:c r="K65" t="str">
        <x:v>Normale</x:v>
      </x:c>
      <x:c r="L65" t="n">
        <x:v>1200</x:v>
      </x:c>
      <x:c r="M65" t="str"/>
    </x:row>
    <x:row r="66">
      <x:c r="A66" t="str">
        <x:v>DOS-0065</x:v>
      </x:c>
      <x:c r="B66" t="str">
        <x:v>REF-JUR-2026-0065</x:v>
      </x:c>
      <x:c r="C66" t="str">
        <x:v>CL-0110</x:v>
      </x:c>
      <x:c r="D66" t="str">
        <x:v>Société Alpha</x:v>
      </x:c>
      <x:c r="E66" t="str">
        <x:v>Tribunal judiciaire de Bordeaux</x:v>
      </x:c>
      <x:c r="F66" t="str">
        <x:v>Droit immobilier</x:v>
      </x:c>
      <x:c r="G66" t="str">
        <x:v>Me Leroy</x:v>
      </x:c>
      <x:c r="H66" t="n">
        <x:v>46290</x:v>
      </x:c>
      <x:c r="I66" t="n">
        <x:v>46413</x:v>
      </x:c>
      <x:c r="J66" t="str">
        <x:v>Audience</x:v>
      </x:c>
      <x:c r="K66" t="str">
        <x:v>Faible</x:v>
      </x:c>
      <x:c r="L66" t="n">
        <x:v>2500</x:v>
      </x:c>
      <x:c r="M66" t="str"/>
    </x:row>
    <x:row r="67">
      <x:c r="A67" t="str">
        <x:v>DOS-0066</x:v>
      </x:c>
      <x:c r="B67" t="str">
        <x:v>REF-JUR-2026-0066</x:v>
      </x:c>
      <x:c r="C67" t="str">
        <x:v>CL-0055</x:v>
      </x:c>
      <x:c r="D67" t="str">
        <x:v>Société Alpha</x:v>
      </x:c>
      <x:c r="E67" t="str">
        <x:v>Tribunal judiciaire de Bordeaux</x:v>
      </x:c>
      <x:c r="F67" t="str">
        <x:v>Droit pénal</x:v>
      </x:c>
      <x:c r="G67" t="str">
        <x:v>Me Bernard</x:v>
      </x:c>
      <x:c r="H67" t="n">
        <x:v>46237</x:v>
      </x:c>
      <x:c r="I67" t="n">
        <x:v>46344</x:v>
      </x:c>
      <x:c r="J67" t="str">
        <x:v>Audience</x:v>
      </x:c>
      <x:c r="K67" t="str">
        <x:v>Urgente</x:v>
      </x:c>
      <x:c r="L67" t="n">
        <x:v>5000</x:v>
      </x:c>
      <x:c r="M67" t="str"/>
    </x:row>
    <x:row r="68">
      <x:c r="A68" t="str">
        <x:v>DOS-0067</x:v>
      </x:c>
      <x:c r="B68" t="str">
        <x:v>REF-JUR-2026-0067</x:v>
      </x:c>
      <x:c r="C68" t="str">
        <x:v>CL-0005</x:v>
      </x:c>
      <x:c r="D68" t="str">
        <x:v>Mme Laurent</x:v>
      </x:c>
      <x:c r="E68" t="str">
        <x:v>Tribunal administratif</x:v>
      </x:c>
      <x:c r="F68" t="str">
        <x:v>Droit immobilier</x:v>
      </x:c>
      <x:c r="G68" t="str">
        <x:v>Me Martin</x:v>
      </x:c>
      <x:c r="H68" t="n">
        <x:v>46130</x:v>
      </x:c>
      <x:c r="I68" t="n">
        <x:v>46229</x:v>
      </x:c>
      <x:c r="J68" t="str">
        <x:v>Audience</x:v>
      </x:c>
      <x:c r="K68" t="str">
        <x:v>Urgente</x:v>
      </x:c>
      <x:c r="L68" t="n">
        <x:v>1200</x:v>
      </x:c>
      <x:c r="M68" t="str"/>
    </x:row>
    <x:row r="69">
      <x:c r="A69" t="str">
        <x:v>DOS-0068</x:v>
      </x:c>
      <x:c r="B69" t="str">
        <x:v>REF-JUR-2026-0068</x:v>
      </x:c>
      <x:c r="C69" t="str">
        <x:v>CL-0045</x:v>
      </x:c>
      <x:c r="D69" t="str">
        <x:v>N/A</x:v>
      </x:c>
      <x:c r="E69" t="str">
        <x:v>Tribunal de commerce de Lyon</x:v>
      </x:c>
      <x:c r="F69" t="str">
        <x:v>Droit pénal</x:v>
      </x:c>
      <x:c r="G69" t="str">
        <x:v>Me Martin</x:v>
      </x:c>
      <x:c r="H69" t="n">
        <x:v>46247</x:v>
      </x:c>
      <x:c r="I69" t="n">
        <x:v>46372</x:v>
      </x:c>
      <x:c r="J69" t="str">
        <x:v>Ouvert</x:v>
      </x:c>
      <x:c r="K69" t="str">
        <x:v>Normale</x:v>
      </x:c>
      <x:c r="L69" t="n">
        <x:v>1800</x:v>
      </x:c>
      <x:c r="M69" t="str"/>
    </x:row>
    <x:row r="70">
      <x:c r="A70" t="str">
        <x:v>DOS-0069</x:v>
      </x:c>
      <x:c r="B70" t="str">
        <x:v>REF-JUR-2026-0069</x:v>
      </x:c>
      <x:c r="C70" t="str">
        <x:v>CL-0095</x:v>
      </x:c>
      <x:c r="D70" t="str">
        <x:v>Administration</x:v>
      </x:c>
      <x:c r="E70" t="str">
        <x:v>Tribunal administratif</x:v>
      </x:c>
      <x:c r="F70" t="str">
        <x:v>Droit civil</x:v>
      </x:c>
      <x:c r="G70" t="str">
        <x:v>Me Martin</x:v>
      </x:c>
      <x:c r="H70" t="n">
        <x:v>46208</x:v>
      </x:c>
      <x:c r="I70" t="n">
        <x:v>46428</x:v>
      </x:c>
      <x:c r="J70" t="str">
        <x:v>Ouvert</x:v>
      </x:c>
      <x:c r="K70" t="str">
        <x:v>Normale</x:v>
      </x:c>
      <x:c r="L70" t="n">
        <x:v>5000</x:v>
      </x:c>
      <x:c r="M70" t="str"/>
    </x:row>
    <x:row r="71">
      <x:c r="A71" t="str">
        <x:v>DOS-0070</x:v>
      </x:c>
      <x:c r="B71" t="str">
        <x:v>REF-JUR-2026-0070</x:v>
      </x:c>
      <x:c r="C71" t="str">
        <x:v>CL-0046</x:v>
      </x:c>
      <x:c r="D71" t="str">
        <x:v>Mme Laurent</x:v>
      </x:c>
      <x:c r="E71" t="str">
        <x:v>Tribunal de commerce de Lyon</x:v>
      </x:c>
      <x:c r="F71" t="str">
        <x:v>Droit fiscal</x:v>
      </x:c>
      <x:c r="G71" t="str">
        <x:v>Me Petit</x:v>
      </x:c>
      <x:c r="H71" t="n">
        <x:v>46213</x:v>
      </x:c>
      <x:c r="I71" t="n">
        <x:v>46350</x:v>
      </x:c>
      <x:c r="J71" t="str">
        <x:v>Audience</x:v>
      </x:c>
      <x:c r="K71" t="str">
        <x:v>Urgente</x:v>
      </x:c>
      <x:c r="L71" t="n">
        <x:v>5000</x:v>
      </x:c>
      <x:c r="M71" t="str"/>
    </x:row>
    <x:row r="72">
      <x:c r="A72" t="str">
        <x:v>DOS-0071</x:v>
      </x:c>
      <x:c r="B72" t="str">
        <x:v>REF-JUR-2026-0071</x:v>
      </x:c>
      <x:c r="C72" t="str">
        <x:v>CL-0072</x:v>
      </x:c>
      <x:c r="D72" t="str">
        <x:v>Mme Laurent</x:v>
      </x:c>
      <x:c r="E72" t="str">
        <x:v>Tribunal judiciaire de Paris</x:v>
      </x:c>
      <x:c r="F72" t="str">
        <x:v>Divorce</x:v>
      </x:c>
      <x:c r="G72" t="str">
        <x:v>Me Leroy</x:v>
      </x:c>
      <x:c r="H72" t="n">
        <x:v>46223</x:v>
      </x:c>
      <x:c r="I72" t="n">
        <x:v>46309</x:v>
      </x:c>
      <x:c r="J72" t="str">
        <x:v>Suspendu</x:v>
      </x:c>
      <x:c r="K72" t="str">
        <x:v>Faible</x:v>
      </x:c>
      <x:c r="L72" t="n">
        <x:v>7500</x:v>
      </x:c>
      <x:c r="M72" t="str"/>
    </x:row>
    <x:row r="73">
      <x:c r="A73" t="str">
        <x:v>DOS-0072</x:v>
      </x:c>
      <x:c r="B73" t="str">
        <x:v>REF-JUR-2026-0072</x:v>
      </x:c>
      <x:c r="C73" t="str">
        <x:v>CL-0112</x:v>
      </x:c>
      <x:c r="D73" t="str">
        <x:v>Administration</x:v>
      </x:c>
      <x:c r="E73" t="str">
        <x:v>Tribunal de commerce de Lyon</x:v>
      </x:c>
      <x:c r="F73" t="str">
        <x:v>Droit civil</x:v>
      </x:c>
      <x:c r="G73" t="str">
        <x:v>Me Leroy</x:v>
      </x:c>
      <x:c r="H73" t="n">
        <x:v>46048</x:v>
      </x:c>
      <x:c r="I73" t="n">
        <x:v>46162</x:v>
      </x:c>
      <x:c r="J73" t="str">
        <x:v>Clôturé</x:v>
      </x:c>
      <x:c r="K73" t="str">
        <x:v>Faible</x:v>
      </x:c>
      <x:c r="L73" t="n">
        <x:v>7500</x:v>
      </x:c>
      <x:c r="M73" t="str"/>
    </x:row>
    <x:row r="74">
      <x:c r="A74" t="str">
        <x:v>DOS-0073</x:v>
      </x:c>
      <x:c r="B74" t="str">
        <x:v>REF-JUR-2026-0073</x:v>
      </x:c>
      <x:c r="C74" t="str">
        <x:v>CL-0092</x:v>
      </x:c>
      <x:c r="D74" t="str">
        <x:v>N/A</x:v>
      </x:c>
      <x:c r="E74" t="str">
        <x:v>Tribunal judiciaire de Paris</x:v>
      </x:c>
      <x:c r="F74" t="str">
        <x:v>Divorce</x:v>
      </x:c>
      <x:c r="G74" t="str">
        <x:v>Me Durand</x:v>
      </x:c>
      <x:c r="H74" t="n">
        <x:v>46261</x:v>
      </x:c>
      <x:c r="I74" t="n">
        <x:v>46376</x:v>
      </x:c>
      <x:c r="J74" t="str">
        <x:v>Clôturé</x:v>
      </x:c>
      <x:c r="K74" t="str">
        <x:v>Urgente</x:v>
      </x:c>
      <x:c r="L74" t="n">
        <x:v>1800</x:v>
      </x:c>
      <x:c r="M74" t="str"/>
    </x:row>
    <x:row r="75">
      <x:c r="A75" t="str">
        <x:v>DOS-0074</x:v>
      </x:c>
      <x:c r="B75" t="str">
        <x:v>REF-JUR-2026-0074</x:v>
      </x:c>
      <x:c r="C75" t="str">
        <x:v>CL-0089</x:v>
      </x:c>
      <x:c r="D75" t="str">
        <x:v>SARL Omega</x:v>
      </x:c>
      <x:c r="E75" t="str">
        <x:v>Tribunal judiciaire de Paris</x:v>
      </x:c>
      <x:c r="F75" t="str">
        <x:v>Droit pénal</x:v>
      </x:c>
      <x:c r="G75" t="str">
        <x:v>Me Durand</x:v>
      </x:c>
      <x:c r="H75" t="n">
        <x:v>46241</x:v>
      </x:c>
      <x:c r="I75" t="n">
        <x:v>46270</x:v>
      </x:c>
      <x:c r="J75" t="str">
        <x:v>Suspendu</x:v>
      </x:c>
      <x:c r="K75" t="str">
        <x:v>Normale</x:v>
      </x:c>
      <x:c r="L75" t="n">
        <x:v>7500</x:v>
      </x:c>
      <x:c r="M75" t="str"/>
    </x:row>
    <x:row r="76">
      <x:c r="A76" t="str">
        <x:v>DOS-0075</x:v>
      </x:c>
      <x:c r="B76" t="str">
        <x:v>REF-JUR-2026-0075</x:v>
      </x:c>
      <x:c r="C76" t="str">
        <x:v>CL-0076</x:v>
      </x:c>
      <x:c r="D76" t="str">
        <x:v>Société Alpha</x:v>
      </x:c>
      <x:c r="E76" t="str">
        <x:v>Tribunal judiciaire de Bordeaux</x:v>
      </x:c>
      <x:c r="F76" t="str">
        <x:v>Droit du travail</x:v>
      </x:c>
      <x:c r="G76" t="str">
        <x:v>Me Leroy</x:v>
      </x:c>
      <x:c r="H76" t="n">
        <x:v>46164</x:v>
      </x:c>
      <x:c r="I76" t="n">
        <x:v>46207</x:v>
      </x:c>
      <x:c r="J76" t="str">
        <x:v>Audience</x:v>
      </x:c>
      <x:c r="K76" t="str">
        <x:v>Faible</x:v>
      </x:c>
      <x:c r="L76" t="n">
        <x:v>1200</x:v>
      </x:c>
      <x:c r="M76" t="str"/>
    </x:row>
    <x:row r="77">
      <x:c r="A77" t="str">
        <x:v>DOS-0076</x:v>
      </x:c>
      <x:c r="B77" t="str">
        <x:v>REF-JUR-2026-0076</x:v>
      </x:c>
      <x:c r="C77" t="str">
        <x:v>CL-0089</x:v>
      </x:c>
      <x:c r="D77" t="str">
        <x:v>Administration</x:v>
      </x:c>
      <x:c r="E77" t="str">
        <x:v>Tribunal de commerce de Lyon</x:v>
      </x:c>
      <x:c r="F77" t="str">
        <x:v>Succession</x:v>
      </x:c>
      <x:c r="G77" t="str">
        <x:v>Me Petit</x:v>
      </x:c>
      <x:c r="H77" t="n">
        <x:v>46105</x:v>
      </x:c>
      <x:c r="I77" t="n">
        <x:v>46224</x:v>
      </x:c>
      <x:c r="J77" t="str">
        <x:v>Clôturé</x:v>
      </x:c>
      <x:c r="K77" t="str">
        <x:v>Urgente</x:v>
      </x:c>
      <x:c r="L77" t="n">
        <x:v>5000</x:v>
      </x:c>
      <x:c r="M77" t="str"/>
    </x:row>
    <x:row r="78">
      <x:c r="A78" t="str">
        <x:v>DOS-0077</x:v>
      </x:c>
      <x:c r="B78" t="str">
        <x:v>REF-JUR-2026-0077</x:v>
      </x:c>
      <x:c r="C78" t="str">
        <x:v>CL-0067</x:v>
      </x:c>
      <x:c r="D78" t="str">
        <x:v>Mme Laurent</x:v>
      </x:c>
      <x:c r="E78" t="str">
        <x:v>Tribunal administratif</x:v>
      </x:c>
      <x:c r="F78" t="str">
        <x:v>Droit commercial</x:v>
      </x:c>
      <x:c r="G78" t="str">
        <x:v>Me Martin</x:v>
      </x:c>
      <x:c r="H78" t="n">
        <x:v>46040</x:v>
      </x:c>
      <x:c r="I78" t="n">
        <x:v>46125</x:v>
      </x:c>
      <x:c r="J78" t="str">
        <x:v>Clôturé</x:v>
      </x:c>
      <x:c r="K78" t="str">
        <x:v>Urgente</x:v>
      </x:c>
      <x:c r="L78" t="n">
        <x:v>1200</x:v>
      </x:c>
      <x:c r="M78" t="str"/>
    </x:row>
    <x:row r="79">
      <x:c r="A79" t="str">
        <x:v>DOS-0078</x:v>
      </x:c>
      <x:c r="B79" t="str">
        <x:v>REF-JUR-2026-0078</x:v>
      </x:c>
      <x:c r="C79" t="str">
        <x:v>CL-0047</x:v>
      </x:c>
      <x:c r="D79" t="str">
        <x:v>Mme Laurent</x:v>
      </x:c>
      <x:c r="E79" t="str">
        <x:v>Conseil de prud'hommes</x:v>
      </x:c>
      <x:c r="F79" t="str">
        <x:v>Droit commercial</x:v>
      </x:c>
      <x:c r="G79" t="str">
        <x:v>Me Leroy</x:v>
      </x:c>
      <x:c r="H79" t="n">
        <x:v>46303</x:v>
      </x:c>
      <x:c r="I79" t="n">
        <x:v>46340</x:v>
      </x:c>
      <x:c r="J79" t="str">
        <x:v>Clôturé</x:v>
      </x:c>
      <x:c r="K79" t="str">
        <x:v>Haute</x:v>
      </x:c>
      <x:c r="L79" t="n">
        <x:v>5000</x:v>
      </x:c>
      <x:c r="M79" t="str"/>
    </x:row>
    <x:row r="80">
      <x:c r="A80" t="str">
        <x:v>DOS-0079</x:v>
      </x:c>
      <x:c r="B80" t="str">
        <x:v>REF-JUR-2026-0079</x:v>
      </x:c>
      <x:c r="C80" t="str">
        <x:v>CL-0030</x:v>
      </x:c>
      <x:c r="D80" t="str">
        <x:v>Mme Laurent</x:v>
      </x:c>
      <x:c r="E80" t="str">
        <x:v>Tribunal judiciaire de Paris</x:v>
      </x:c>
      <x:c r="F80" t="str">
        <x:v>Droit pénal</x:v>
      </x:c>
      <x:c r="G80" t="str">
        <x:v>Me Petit</x:v>
      </x:c>
      <x:c r="H80" t="n">
        <x:v>46194</x:v>
      </x:c>
      <x:c r="I80" t="n">
        <x:v>46260</x:v>
      </x:c>
      <x:c r="J80" t="str">
        <x:v>En cours</x:v>
      </x:c>
      <x:c r="K80" t="str">
        <x:v>Haute</x:v>
      </x:c>
      <x:c r="L80" t="n">
        <x:v>800</x:v>
      </x:c>
      <x:c r="M80" t="str"/>
    </x:row>
    <x:row r="81">
      <x:c r="A81" t="str">
        <x:v>DOS-0080</x:v>
      </x:c>
      <x:c r="B81" t="str">
        <x:v>REF-JUR-2026-0080</x:v>
      </x:c>
      <x:c r="C81" t="str">
        <x:v>CL-0033</x:v>
      </x:c>
      <x:c r="D81" t="str">
        <x:v>Société Alpha</x:v>
      </x:c>
      <x:c r="E81" t="str">
        <x:v>Tribunal judiciaire de Bordeaux</x:v>
      </x:c>
      <x:c r="F81" t="str">
        <x:v>Contentieux</x:v>
      </x:c>
      <x:c r="G81" t="str">
        <x:v>Me Durand</x:v>
      </x:c>
      <x:c r="H81" t="n">
        <x:v>46116</x:v>
      </x:c>
      <x:c r="I81" t="n">
        <x:v>46226</x:v>
      </x:c>
      <x:c r="J81" t="str">
        <x:v>Ouvert</x:v>
      </x:c>
      <x:c r="K81" t="str">
        <x:v>Normale</x:v>
      </x:c>
      <x:c r="L81" t="n">
        <x:v>1800</x:v>
      </x:c>
      <x:c r="M81" t="str"/>
    </x:row>
    <x:row r="82">
      <x:c r="A82" t="str">
        <x:v>DOS-0081</x:v>
      </x:c>
      <x:c r="B82" t="str">
        <x:v>REF-JUR-2026-0081</x:v>
      </x:c>
      <x:c r="C82" t="str">
        <x:v>CL-0021</x:v>
      </x:c>
      <x:c r="D82" t="str">
        <x:v>SARL Omega</x:v>
      </x:c>
      <x:c r="E82" t="str">
        <x:v>Tribunal de commerce de Lyon</x:v>
      </x:c>
      <x:c r="F82" t="str">
        <x:v>Droit du travail</x:v>
      </x:c>
      <x:c r="G82" t="str">
        <x:v>Me Bernard</x:v>
      </x:c>
      <x:c r="H82" t="n">
        <x:v>46195</x:v>
      </x:c>
      <x:c r="I82" t="n">
        <x:v>46235</x:v>
      </x:c>
      <x:c r="J82" t="str">
        <x:v>Ouvert</x:v>
      </x:c>
      <x:c r="K82" t="str">
        <x:v>Urgente</x:v>
      </x:c>
      <x:c r="L82" t="n">
        <x:v>1200</x:v>
      </x:c>
      <x:c r="M82" t="str"/>
    </x:row>
    <x:row r="83">
      <x:c r="A83" t="str">
        <x:v>DOS-0082</x:v>
      </x:c>
      <x:c r="B83" t="str">
        <x:v>REF-JUR-2026-0082</x:v>
      </x:c>
      <x:c r="C83" t="str">
        <x:v>CL-0085</x:v>
      </x:c>
      <x:c r="D83" t="str">
        <x:v>M. Dupont</x:v>
      </x:c>
      <x:c r="E83" t="str">
        <x:v>Conseil de prud'hommes</x:v>
      </x:c>
      <x:c r="F83" t="str">
        <x:v>Droit civil</x:v>
      </x:c>
      <x:c r="G83" t="str">
        <x:v>Me Martin</x:v>
      </x:c>
      <x:c r="H83" t="n">
        <x:v>46318</x:v>
      </x:c>
      <x:c r="I83" t="n">
        <x:v>46520</x:v>
      </x:c>
      <x:c r="J83" t="str">
        <x:v>Clôturé</x:v>
      </x:c>
      <x:c r="K83" t="str">
        <x:v>Normale</x:v>
      </x:c>
      <x:c r="L83" t="n">
        <x:v>5000</x:v>
      </x:c>
      <x:c r="M83" t="str"/>
    </x:row>
    <x:row r="84">
      <x:c r="A84" t="str">
        <x:v>DOS-0083</x:v>
      </x:c>
      <x:c r="B84" t="str">
        <x:v>REF-JUR-2026-0083</x:v>
      </x:c>
      <x:c r="C84" t="str">
        <x:v>CL-0119</x:v>
      </x:c>
      <x:c r="D84" t="str">
        <x:v>Administration</x:v>
      </x:c>
      <x:c r="E84" t="str">
        <x:v>Tribunal de commerce de Lyon</x:v>
      </x:c>
      <x:c r="F84" t="str">
        <x:v>Droit du travail</x:v>
      </x:c>
      <x:c r="G84" t="str">
        <x:v>Me Bernard</x:v>
      </x:c>
      <x:c r="H84" t="n">
        <x:v>46085</x:v>
      </x:c>
      <x:c r="I84" t="n">
        <x:v>46250</x:v>
      </x:c>
      <x:c r="J84" t="str">
        <x:v>En cours</x:v>
      </x:c>
      <x:c r="K84" t="str">
        <x:v>Faible</x:v>
      </x:c>
      <x:c r="L84" t="n">
        <x:v>2500</x:v>
      </x:c>
      <x:c r="M84" t="str"/>
    </x:row>
    <x:row r="85">
      <x:c r="A85" t="str">
        <x:v>DOS-0084</x:v>
      </x:c>
      <x:c r="B85" t="str">
        <x:v>REF-JUR-2026-0084</x:v>
      </x:c>
      <x:c r="C85" t="str">
        <x:v>CL-0058</x:v>
      </x:c>
      <x:c r="D85" t="str">
        <x:v>M. Dupont</x:v>
      </x:c>
      <x:c r="E85" t="str">
        <x:v>Conseil de prud'hommes</x:v>
      </x:c>
      <x:c r="F85" t="str">
        <x:v>Divorce</x:v>
      </x:c>
      <x:c r="G85" t="str">
        <x:v>Me Petit</x:v>
      </x:c>
      <x:c r="H85" t="n">
        <x:v>46121</x:v>
      </x:c>
      <x:c r="I85" t="n">
        <x:v>46307</x:v>
      </x:c>
      <x:c r="J85" t="str">
        <x:v>Audience</x:v>
      </x:c>
      <x:c r="K85" t="str">
        <x:v>Haute</x:v>
      </x:c>
      <x:c r="L85" t="n">
        <x:v>5000</x:v>
      </x:c>
      <x:c r="M85" t="str"/>
    </x:row>
    <x:row r="86">
      <x:c r="A86" t="str">
        <x:v>DOS-0085</x:v>
      </x:c>
      <x:c r="B86" t="str">
        <x:v>REF-JUR-2026-0085</x:v>
      </x:c>
      <x:c r="C86" t="str">
        <x:v>CL-0020</x:v>
      </x:c>
      <x:c r="D86" t="str">
        <x:v>Société Alpha</x:v>
      </x:c>
      <x:c r="E86" t="str">
        <x:v>Cour d'appel</x:v>
      </x:c>
      <x:c r="F86" t="str">
        <x:v>Succession</x:v>
      </x:c>
      <x:c r="G86" t="str">
        <x:v>Me Martin</x:v>
      </x:c>
      <x:c r="H86" t="n">
        <x:v>46202</x:v>
      </x:c>
      <x:c r="I86" t="n">
        <x:v>46310</x:v>
      </x:c>
      <x:c r="J86" t="str">
        <x:v>Audience</x:v>
      </x:c>
      <x:c r="K86" t="str">
        <x:v>Faible</x:v>
      </x:c>
      <x:c r="L86" t="n">
        <x:v>1200</x:v>
      </x:c>
      <x:c r="M86" t="str"/>
    </x:row>
    <x:row r="87">
      <x:c r="A87" t="str">
        <x:v>DOS-0086</x:v>
      </x:c>
      <x:c r="B87" t="str">
        <x:v>REF-JUR-2026-0086</x:v>
      </x:c>
      <x:c r="C87" t="str">
        <x:v>CL-0031</x:v>
      </x:c>
      <x:c r="D87" t="str">
        <x:v>Mme Laurent</x:v>
      </x:c>
      <x:c r="E87" t="str">
        <x:v>Tribunal judiciaire de Bordeaux</x:v>
      </x:c>
      <x:c r="F87" t="str">
        <x:v>Succession</x:v>
      </x:c>
      <x:c r="G87" t="str">
        <x:v>Me Durand</x:v>
      </x:c>
      <x:c r="H87" t="n">
        <x:v>46157</x:v>
      </x:c>
      <x:c r="I87" t="n">
        <x:v>46334</x:v>
      </x:c>
      <x:c r="J87" t="str">
        <x:v>Suspendu</x:v>
      </x:c>
      <x:c r="K87" t="str">
        <x:v>Urgente</x:v>
      </x:c>
      <x:c r="L87" t="n">
        <x:v>800</x:v>
      </x:c>
      <x:c r="M87" t="str"/>
    </x:row>
    <x:row r="88">
      <x:c r="A88" t="str">
        <x:v>DOS-0087</x:v>
      </x:c>
      <x:c r="B88" t="str">
        <x:v>REF-JUR-2026-0087</x:v>
      </x:c>
      <x:c r="C88" t="str">
        <x:v>CL-0021</x:v>
      </x:c>
      <x:c r="D88" t="str">
        <x:v>N/A</x:v>
      </x:c>
      <x:c r="E88" t="str">
        <x:v>Conseil de prud'hommes</x:v>
      </x:c>
      <x:c r="F88" t="str">
        <x:v>Droit civil</x:v>
      </x:c>
      <x:c r="G88" t="str">
        <x:v>Me Petit</x:v>
      </x:c>
      <x:c r="H88" t="n">
        <x:v>46187</x:v>
      </x:c>
      <x:c r="I88" t="n">
        <x:v>46372</x:v>
      </x:c>
      <x:c r="J88" t="str">
        <x:v>Audience</x:v>
      </x:c>
      <x:c r="K88" t="str">
        <x:v>Normale</x:v>
      </x:c>
      <x:c r="L88" t="n">
        <x:v>5000</x:v>
      </x:c>
      <x:c r="M88" t="str"/>
    </x:row>
    <x:row r="89">
      <x:c r="A89" t="str">
        <x:v>DOS-0088</x:v>
      </x:c>
      <x:c r="B89" t="str">
        <x:v>REF-JUR-2026-0088</x:v>
      </x:c>
      <x:c r="C89" t="str">
        <x:v>CL-0027</x:v>
      </x:c>
      <x:c r="D89" t="str">
        <x:v>Administration</x:v>
      </x:c>
      <x:c r="E89" t="str">
        <x:v>Cour d'appel</x:v>
      </x:c>
      <x:c r="F89" t="str">
        <x:v>Droit civil</x:v>
      </x:c>
      <x:c r="G89" t="str">
        <x:v>Me Leroy</x:v>
      </x:c>
      <x:c r="H89" t="n">
        <x:v>46212</x:v>
      </x:c>
      <x:c r="I89" t="n">
        <x:v>46351</x:v>
      </x:c>
      <x:c r="J89" t="str">
        <x:v>Clôturé</x:v>
      </x:c>
      <x:c r="K89" t="str">
        <x:v>Faible</x:v>
      </x:c>
      <x:c r="L89" t="n">
        <x:v>1200</x:v>
      </x:c>
      <x:c r="M89" t="str"/>
    </x:row>
    <x:row r="90">
      <x:c r="A90" t="str">
        <x:v>DOS-0089</x:v>
      </x:c>
      <x:c r="B90" t="str">
        <x:v>REF-JUR-2026-0089</x:v>
      </x:c>
      <x:c r="C90" t="str">
        <x:v>CL-0064</x:v>
      </x:c>
      <x:c r="D90" t="str">
        <x:v>Mme Laurent</x:v>
      </x:c>
      <x:c r="E90" t="str">
        <x:v>Conseil de prud'hommes</x:v>
      </x:c>
      <x:c r="F90" t="str">
        <x:v>Droit fiscal</x:v>
      </x:c>
      <x:c r="G90" t="str">
        <x:v>Me Martin</x:v>
      </x:c>
      <x:c r="H90" t="n">
        <x:v>46295</x:v>
      </x:c>
      <x:c r="I90" t="n">
        <x:v>46457</x:v>
      </x:c>
      <x:c r="J90" t="str">
        <x:v>Ouvert</x:v>
      </x:c>
      <x:c r="K90" t="str">
        <x:v>Urgente</x:v>
      </x:c>
      <x:c r="L90" t="n">
        <x:v>800</x:v>
      </x:c>
      <x:c r="M90" t="str"/>
    </x:row>
    <x:row r="91">
      <x:c r="A91" t="str">
        <x:v>DOS-0090</x:v>
      </x:c>
      <x:c r="B91" t="str">
        <x:v>REF-JUR-2026-0090</x:v>
      </x:c>
      <x:c r="C91" t="str">
        <x:v>CL-0028</x:v>
      </x:c>
      <x:c r="D91" t="str">
        <x:v>Société Alpha</x:v>
      </x:c>
      <x:c r="E91" t="str">
        <x:v>Tribunal de commerce de Lyon</x:v>
      </x:c>
      <x:c r="F91" t="str">
        <x:v>Droit immobilier</x:v>
      </x:c>
      <x:c r="G91" t="str">
        <x:v>Me Durand</x:v>
      </x:c>
      <x:c r="H91" t="n">
        <x:v>46137</x:v>
      </x:c>
      <x:c r="I91" t="n">
        <x:v>46170</x:v>
      </x:c>
      <x:c r="J91" t="str">
        <x:v>En cours</x:v>
      </x:c>
      <x:c r="K91" t="str">
        <x:v>Haute</x:v>
      </x:c>
      <x:c r="L91" t="n">
        <x:v>2500</x:v>
      </x:c>
      <x:c r="M91" t="str"/>
    </x:row>
    <x:row r="92">
      <x:c r="A92" t="str">
        <x:v>DOS-0091</x:v>
      </x:c>
      <x:c r="B92" t="str">
        <x:v>REF-JUR-2026-0091</x:v>
      </x:c>
      <x:c r="C92" t="str">
        <x:v>CL-0026</x:v>
      </x:c>
      <x:c r="D92" t="str">
        <x:v>M. Dupont</x:v>
      </x:c>
      <x:c r="E92" t="str">
        <x:v>Cour d'appel</x:v>
      </x:c>
      <x:c r="F92" t="str">
        <x:v>Succession</x:v>
      </x:c>
      <x:c r="G92" t="str">
        <x:v>Me Leroy</x:v>
      </x:c>
      <x:c r="H92" t="n">
        <x:v>46228</x:v>
      </x:c>
      <x:c r="I92" t="n">
        <x:v>46348</x:v>
      </x:c>
      <x:c r="J92" t="str">
        <x:v>En cours</x:v>
      </x:c>
      <x:c r="K92" t="str">
        <x:v>Urgente</x:v>
      </x:c>
      <x:c r="L92" t="n">
        <x:v>3500</x:v>
      </x:c>
      <x:c r="M92" t="str"/>
    </x:row>
    <x:row r="93">
      <x:c r="A93" t="str">
        <x:v>DOS-0092</x:v>
      </x:c>
      <x:c r="B93" t="str">
        <x:v>REF-JUR-2026-0092</x:v>
      </x:c>
      <x:c r="C93" t="str">
        <x:v>CL-0086</x:v>
      </x:c>
      <x:c r="D93" t="str">
        <x:v>M. Dupont</x:v>
      </x:c>
      <x:c r="E93" t="str">
        <x:v>Conseil de prud'hommes</x:v>
      </x:c>
      <x:c r="F93" t="str">
        <x:v>Droit civil</x:v>
      </x:c>
      <x:c r="G93" t="str">
        <x:v>Me Durand</x:v>
      </x:c>
      <x:c r="H93" t="n">
        <x:v>46318</x:v>
      </x:c>
      <x:c r="I93" t="n">
        <x:v>46443</x:v>
      </x:c>
      <x:c r="J93" t="str">
        <x:v>En cours</x:v>
      </x:c>
      <x:c r="K93" t="str">
        <x:v>Faible</x:v>
      </x:c>
      <x:c r="L93" t="n">
        <x:v>3500</x:v>
      </x:c>
      <x:c r="M93" t="str"/>
    </x:row>
    <x:row r="94">
      <x:c r="A94" t="str">
        <x:v>DOS-0093</x:v>
      </x:c>
      <x:c r="B94" t="str">
        <x:v>REF-JUR-2026-0093</x:v>
      </x:c>
      <x:c r="C94" t="str">
        <x:v>CL-0052</x:v>
      </x:c>
      <x:c r="D94" t="str">
        <x:v>SARL Omega</x:v>
      </x:c>
      <x:c r="E94" t="str">
        <x:v>Tribunal administratif</x:v>
      </x:c>
      <x:c r="F94" t="str">
        <x:v>Succession</x:v>
      </x:c>
      <x:c r="G94" t="str">
        <x:v>Me Petit</x:v>
      </x:c>
      <x:c r="H94" t="n">
        <x:v>46269</x:v>
      </x:c>
      <x:c r="I94" t="n">
        <x:v>46363</x:v>
      </x:c>
      <x:c r="J94" t="str">
        <x:v>Audience</x:v>
      </x:c>
      <x:c r="K94" t="str">
        <x:v>Normale</x:v>
      </x:c>
      <x:c r="L94" t="n">
        <x:v>7500</x:v>
      </x:c>
      <x:c r="M94" t="str"/>
    </x:row>
    <x:row r="95">
      <x:c r="A95" t="str">
        <x:v>DOS-0094</x:v>
      </x:c>
      <x:c r="B95" t="str">
        <x:v>REF-JUR-2026-0094</x:v>
      </x:c>
      <x:c r="C95" t="str">
        <x:v>CL-0022</x:v>
      </x:c>
      <x:c r="D95" t="str">
        <x:v>Société Alpha</x:v>
      </x:c>
      <x:c r="E95" t="str">
        <x:v>Cour d'appel</x:v>
      </x:c>
      <x:c r="F95" t="str">
        <x:v>Droit fiscal</x:v>
      </x:c>
      <x:c r="G95" t="str">
        <x:v>Me Petit</x:v>
      </x:c>
      <x:c r="H95" t="n">
        <x:v>46312</x:v>
      </x:c>
      <x:c r="I95" t="n">
        <x:v>46379</x:v>
      </x:c>
      <x:c r="J95" t="str">
        <x:v>Ouvert</x:v>
      </x:c>
      <x:c r="K95" t="str">
        <x:v>Urgente</x:v>
      </x:c>
      <x:c r="L95" t="n">
        <x:v>7500</x:v>
      </x:c>
      <x:c r="M95" t="str"/>
    </x:row>
    <x:row r="96">
      <x:c r="A96" t="str">
        <x:v>DOS-0095</x:v>
      </x:c>
      <x:c r="B96" t="str">
        <x:v>REF-JUR-2026-0095</x:v>
      </x:c>
      <x:c r="C96" t="str">
        <x:v>CL-0025</x:v>
      </x:c>
      <x:c r="D96" t="str">
        <x:v>Mme Laurent</x:v>
      </x:c>
      <x:c r="E96" t="str">
        <x:v>Tribunal judiciaire de Bordeaux</x:v>
      </x:c>
      <x:c r="F96" t="str">
        <x:v>Droit civil</x:v>
      </x:c>
      <x:c r="G96" t="str">
        <x:v>Me Petit</x:v>
      </x:c>
      <x:c r="H96" t="n">
        <x:v>46169</x:v>
      </x:c>
      <x:c r="I96" t="n">
        <x:v>46237</x:v>
      </x:c>
      <x:c r="J96" t="str">
        <x:v>En cours</x:v>
      </x:c>
      <x:c r="K96" t="str">
        <x:v>Normale</x:v>
      </x:c>
      <x:c r="L96" t="n">
        <x:v>2500</x:v>
      </x:c>
      <x:c r="M96" t="str"/>
    </x:row>
    <x:row r="97">
      <x:c r="A97" t="str">
        <x:v>DOS-0096</x:v>
      </x:c>
      <x:c r="B97" t="str">
        <x:v>REF-JUR-2026-0096</x:v>
      </x:c>
      <x:c r="C97" t="str">
        <x:v>CL-0011</x:v>
      </x:c>
      <x:c r="D97" t="str">
        <x:v>N/A</x:v>
      </x:c>
      <x:c r="E97" t="str">
        <x:v>Conseil de prud'hommes</x:v>
      </x:c>
      <x:c r="F97" t="str">
        <x:v>Droit civil</x:v>
      </x:c>
      <x:c r="G97" t="str">
        <x:v>Me Martin</x:v>
      </x:c>
      <x:c r="H97" t="n">
        <x:v>46269</x:v>
      </x:c>
      <x:c r="I97" t="n">
        <x:v>46339</x:v>
      </x:c>
      <x:c r="J97" t="str">
        <x:v>Clôturé</x:v>
      </x:c>
      <x:c r="K97" t="str">
        <x:v>Faible</x:v>
      </x:c>
      <x:c r="L97" t="n">
        <x:v>7500</x:v>
      </x:c>
      <x:c r="M97" t="str"/>
    </x:row>
    <x:row r="98">
      <x:c r="A98" t="str">
        <x:v>DOS-0097</x:v>
      </x:c>
      <x:c r="B98" t="str">
        <x:v>REF-JUR-2026-0097</x:v>
      </x:c>
      <x:c r="C98" t="str">
        <x:v>CL-0005</x:v>
      </x:c>
      <x:c r="D98" t="str">
        <x:v>M. Dupont</x:v>
      </x:c>
      <x:c r="E98" t="str">
        <x:v>Cour d'appel</x:v>
      </x:c>
      <x:c r="F98" t="str">
        <x:v>Droit commercial</x:v>
      </x:c>
      <x:c r="G98" t="str">
        <x:v>Me Petit</x:v>
      </x:c>
      <x:c r="H98" t="n">
        <x:v>46081</x:v>
      </x:c>
      <x:c r="I98" t="n">
        <x:v>46229</x:v>
      </x:c>
      <x:c r="J98" t="str">
        <x:v>Suspendu</x:v>
      </x:c>
      <x:c r="K98" t="str">
        <x:v>Faible</x:v>
      </x:c>
      <x:c r="L98" t="n">
        <x:v>800</x:v>
      </x:c>
      <x:c r="M98" t="str"/>
    </x:row>
    <x:row r="99">
      <x:c r="A99" t="str">
        <x:v>DOS-0098</x:v>
      </x:c>
      <x:c r="B99" t="str">
        <x:v>REF-JUR-2026-0098</x:v>
      </x:c>
      <x:c r="C99" t="str">
        <x:v>CL-0074</x:v>
      </x:c>
      <x:c r="D99" t="str">
        <x:v>Société Alpha</x:v>
      </x:c>
      <x:c r="E99" t="str">
        <x:v>Tribunal judiciaire de Paris</x:v>
      </x:c>
      <x:c r="F99" t="str">
        <x:v>Droit fiscal</x:v>
      </x:c>
      <x:c r="G99" t="str">
        <x:v>Me Martin</x:v>
      </x:c>
      <x:c r="H99" t="n">
        <x:v>46090</x:v>
      </x:c>
      <x:c r="I99" t="n">
        <x:v>46205</x:v>
      </x:c>
      <x:c r="J99" t="str">
        <x:v>Clôturé</x:v>
      </x:c>
      <x:c r="K99" t="str">
        <x:v>Urgente</x:v>
      </x:c>
      <x:c r="L99" t="n">
        <x:v>5000</x:v>
      </x:c>
      <x:c r="M99" t="str"/>
    </x:row>
    <x:row r="100">
      <x:c r="A100" t="str">
        <x:v>DOS-0099</x:v>
      </x:c>
      <x:c r="B100" t="str">
        <x:v>REF-JUR-2026-0099</x:v>
      </x:c>
      <x:c r="C100" t="str">
        <x:v>CL-0105</x:v>
      </x:c>
      <x:c r="D100" t="str">
        <x:v>N/A</x:v>
      </x:c>
      <x:c r="E100" t="str">
        <x:v>Tribunal judiciaire de Bordeaux</x:v>
      </x:c>
      <x:c r="F100" t="str">
        <x:v>Droit pénal</x:v>
      </x:c>
      <x:c r="G100" t="str">
        <x:v>Me Petit</x:v>
      </x:c>
      <x:c r="H100" t="n">
        <x:v>46186</x:v>
      </x:c>
      <x:c r="I100" t="n">
        <x:v>46360</x:v>
      </x:c>
      <x:c r="J100" t="str">
        <x:v>Audience</x:v>
      </x:c>
      <x:c r="K100" t="str">
        <x:v>Faible</x:v>
      </x:c>
      <x:c r="L100" t="n">
        <x:v>7500</x:v>
      </x:c>
      <x:c r="M100" t="str"/>
    </x:row>
    <x:row r="101">
      <x:c r="A101" t="str">
        <x:v>DOS-0100</x:v>
      </x:c>
      <x:c r="B101" t="str">
        <x:v>REF-JUR-2026-0100</x:v>
      </x:c>
      <x:c r="C101" t="str">
        <x:v>CL-0008</x:v>
      </x:c>
      <x:c r="D101" t="str">
        <x:v>Société Alpha</x:v>
      </x:c>
      <x:c r="E101" t="str">
        <x:v>Tribunal judiciaire de Bordeaux</x:v>
      </x:c>
      <x:c r="F101" t="str">
        <x:v>Droit civil</x:v>
      </x:c>
      <x:c r="G101" t="str">
        <x:v>Me Martin</x:v>
      </x:c>
      <x:c r="H101" t="n">
        <x:v>46147</x:v>
      </x:c>
      <x:c r="I101" t="n">
        <x:v>46355</x:v>
      </x:c>
      <x:c r="J101" t="str">
        <x:v>Ouvert</x:v>
      </x:c>
      <x:c r="K101" t="str">
        <x:v>Faible</x:v>
      </x:c>
      <x:c r="L101" t="n">
        <x:v>1800</x:v>
      </x:c>
      <x:c r="M101" t="str"/>
    </x:row>
    <x:row r="102">
      <x:c r="A102" t="str">
        <x:v>DOS-0101</x:v>
      </x:c>
      <x:c r="B102" t="str">
        <x:v>REF-JUR-2026-0101</x:v>
      </x:c>
      <x:c r="C102" t="str">
        <x:v>CL-0027</x:v>
      </x:c>
      <x:c r="D102" t="str">
        <x:v>SARL Omega</x:v>
      </x:c>
      <x:c r="E102" t="str">
        <x:v>Cour d'appel</x:v>
      </x:c>
      <x:c r="F102" t="str">
        <x:v>Droit pénal</x:v>
      </x:c>
      <x:c r="G102" t="str">
        <x:v>Me Martin</x:v>
      </x:c>
      <x:c r="H102" t="n">
        <x:v>46042</x:v>
      </x:c>
      <x:c r="I102" t="n">
        <x:v>46084</x:v>
      </x:c>
      <x:c r="J102" t="str">
        <x:v>Ouvert</x:v>
      </x:c>
      <x:c r="K102" t="str">
        <x:v>Urgente</x:v>
      </x:c>
      <x:c r="L102" t="n">
        <x:v>5000</x:v>
      </x:c>
      <x:c r="M102" t="str"/>
    </x:row>
    <x:row r="103">
      <x:c r="A103" t="str">
        <x:v>DOS-0102</x:v>
      </x:c>
      <x:c r="B103" t="str">
        <x:v>REF-JUR-2026-0102</x:v>
      </x:c>
      <x:c r="C103" t="str">
        <x:v>CL-0041</x:v>
      </x:c>
      <x:c r="D103" t="str">
        <x:v>N/A</x:v>
      </x:c>
      <x:c r="E103" t="str">
        <x:v>Tribunal de commerce de Lyon</x:v>
      </x:c>
      <x:c r="F103" t="str">
        <x:v>Droit commercial</x:v>
      </x:c>
      <x:c r="G103" t="str">
        <x:v>Me Martin</x:v>
      </x:c>
      <x:c r="H103" t="n">
        <x:v>46246</x:v>
      </x:c>
      <x:c r="I103" t="n">
        <x:v>46293</x:v>
      </x:c>
      <x:c r="J103" t="str">
        <x:v>Audience</x:v>
      </x:c>
      <x:c r="K103" t="str">
        <x:v>Faible</x:v>
      </x:c>
      <x:c r="L103" t="n">
        <x:v>1800</x:v>
      </x:c>
      <x:c r="M103" t="str"/>
    </x:row>
    <x:row r="104">
      <x:c r="A104" t="str">
        <x:v>DOS-0103</x:v>
      </x:c>
      <x:c r="B104" t="str">
        <x:v>REF-JUR-2026-0103</x:v>
      </x:c>
      <x:c r="C104" t="str">
        <x:v>CL-0040</x:v>
      </x:c>
      <x:c r="D104" t="str">
        <x:v>Société Alpha</x:v>
      </x:c>
      <x:c r="E104" t="str">
        <x:v>Tribunal judiciaire de Paris</x:v>
      </x:c>
      <x:c r="F104" t="str">
        <x:v>Droit civil</x:v>
      </x:c>
      <x:c r="G104" t="str">
        <x:v>Me Martin</x:v>
      </x:c>
      <x:c r="H104" t="n">
        <x:v>46277</x:v>
      </x:c>
      <x:c r="I104" t="n">
        <x:v>46383</x:v>
      </x:c>
      <x:c r="J104" t="str">
        <x:v>Clôturé</x:v>
      </x:c>
      <x:c r="K104" t="str">
        <x:v>Urgente</x:v>
      </x:c>
      <x:c r="L104" t="n">
        <x:v>3500</x:v>
      </x:c>
      <x:c r="M104" t="str"/>
    </x:row>
    <x:row r="105">
      <x:c r="A105" t="str">
        <x:v>DOS-0104</x:v>
      </x:c>
      <x:c r="B105" t="str">
        <x:v>REF-JUR-2026-0104</x:v>
      </x:c>
      <x:c r="C105" t="str">
        <x:v>CL-0048</x:v>
      </x:c>
      <x:c r="D105" t="str">
        <x:v>Société Alpha</x:v>
      </x:c>
      <x:c r="E105" t="str">
        <x:v>Tribunal judiciaire de Bordeaux</x:v>
      </x:c>
      <x:c r="F105" t="str">
        <x:v>Droit du travail</x:v>
      </x:c>
      <x:c r="G105" t="str">
        <x:v>Me Bernard</x:v>
      </x:c>
      <x:c r="H105" t="n">
        <x:v>46238</x:v>
      </x:c>
      <x:c r="I105" t="n">
        <x:v>46397</x:v>
      </x:c>
      <x:c r="J105" t="str">
        <x:v>Audience</x:v>
      </x:c>
      <x:c r="K105" t="str">
        <x:v>Normale</x:v>
      </x:c>
      <x:c r="L105" t="n">
        <x:v>5000</x:v>
      </x:c>
      <x:c r="M105" t="str"/>
    </x:row>
    <x:row r="106">
      <x:c r="A106" t="str">
        <x:v>DOS-0105</x:v>
      </x:c>
      <x:c r="B106" t="str">
        <x:v>REF-JUR-2026-0105</x:v>
      </x:c>
      <x:c r="C106" t="str">
        <x:v>CL-0108</x:v>
      </x:c>
      <x:c r="D106" t="str">
        <x:v>M. Dupont</x:v>
      </x:c>
      <x:c r="E106" t="str">
        <x:v>Tribunal judiciaire de Bordeaux</x:v>
      </x:c>
      <x:c r="F106" t="str">
        <x:v>Droit fiscal</x:v>
      </x:c>
      <x:c r="G106" t="str">
        <x:v>Me Leroy</x:v>
      </x:c>
      <x:c r="H106" t="n">
        <x:v>46115</x:v>
      </x:c>
      <x:c r="I106" t="n">
        <x:v>46255</x:v>
      </x:c>
      <x:c r="J106" t="str">
        <x:v>Audience</x:v>
      </x:c>
      <x:c r="K106" t="str">
        <x:v>Haute</x:v>
      </x:c>
      <x:c r="L106" t="n">
        <x:v>2500</x:v>
      </x:c>
      <x:c r="M106" t="str"/>
    </x:row>
    <x:row r="107">
      <x:c r="A107" t="str">
        <x:v>DOS-0106</x:v>
      </x:c>
      <x:c r="B107" t="str">
        <x:v>REF-JUR-2026-0106</x:v>
      </x:c>
      <x:c r="C107" t="str">
        <x:v>CL-0038</x:v>
      </x:c>
      <x:c r="D107" t="str">
        <x:v>M. Dupont</x:v>
      </x:c>
      <x:c r="E107" t="str">
        <x:v>Tribunal judiciaire de Paris</x:v>
      </x:c>
      <x:c r="F107" t="str">
        <x:v>Droit civil</x:v>
      </x:c>
      <x:c r="G107" t="str">
        <x:v>Me Bernard</x:v>
      </x:c>
      <x:c r="H107" t="n">
        <x:v>46220</x:v>
      </x:c>
      <x:c r="I107" t="n">
        <x:v>46343</x:v>
      </x:c>
      <x:c r="J107" t="str">
        <x:v>Clôturé</x:v>
      </x:c>
      <x:c r="K107" t="str">
        <x:v>Urgente</x:v>
      </x:c>
      <x:c r="L107" t="n">
        <x:v>7500</x:v>
      </x:c>
      <x:c r="M107" t="str"/>
    </x:row>
    <x:row r="108">
      <x:c r="A108" t="str">
        <x:v>DOS-0107</x:v>
      </x:c>
      <x:c r="B108" t="str">
        <x:v>REF-JUR-2026-0107</x:v>
      </x:c>
      <x:c r="C108" t="str">
        <x:v>CL-0053</x:v>
      </x:c>
      <x:c r="D108" t="str">
        <x:v>Mme Laurent</x:v>
      </x:c>
      <x:c r="E108" t="str">
        <x:v>Tribunal administratif</x:v>
      </x:c>
      <x:c r="F108" t="str">
        <x:v>Droit fiscal</x:v>
      </x:c>
      <x:c r="G108" t="str">
        <x:v>Me Durand</x:v>
      </x:c>
      <x:c r="H108" t="n">
        <x:v>46264</x:v>
      </x:c>
      <x:c r="I108" t="n">
        <x:v>46448</x:v>
      </x:c>
      <x:c r="J108" t="str">
        <x:v>Clôturé</x:v>
      </x:c>
      <x:c r="K108" t="str">
        <x:v>Haute</x:v>
      </x:c>
      <x:c r="L108" t="n">
        <x:v>3500</x:v>
      </x:c>
      <x:c r="M108" t="str"/>
    </x:row>
    <x:row r="109">
      <x:c r="A109" t="str">
        <x:v>DOS-0108</x:v>
      </x:c>
      <x:c r="B109" t="str">
        <x:v>REF-JUR-2026-0108</x:v>
      </x:c>
      <x:c r="C109" t="str">
        <x:v>CL-0068</x:v>
      </x:c>
      <x:c r="D109" t="str">
        <x:v>M. Dupont</x:v>
      </x:c>
      <x:c r="E109" t="str">
        <x:v>Tribunal administratif</x:v>
      </x:c>
      <x:c r="F109" t="str">
        <x:v>Contentieux</x:v>
      </x:c>
      <x:c r="G109" t="str">
        <x:v>Me Durand</x:v>
      </x:c>
      <x:c r="H109" t="n">
        <x:v>46149</x:v>
      </x:c>
      <x:c r="I109" t="n">
        <x:v>46297</x:v>
      </x:c>
      <x:c r="J109" t="str">
        <x:v>En cours</x:v>
      </x:c>
      <x:c r="K109" t="str">
        <x:v>Haute</x:v>
      </x:c>
      <x:c r="L109" t="n">
        <x:v>800</x:v>
      </x:c>
      <x:c r="M109" t="str"/>
    </x:row>
    <x:row r="110">
      <x:c r="A110" t="str">
        <x:v>DOS-0109</x:v>
      </x:c>
      <x:c r="B110" t="str">
        <x:v>REF-JUR-2026-0109</x:v>
      </x:c>
      <x:c r="C110" t="str">
        <x:v>CL-0092</x:v>
      </x:c>
      <x:c r="D110" t="str">
        <x:v>M. Dupont</x:v>
      </x:c>
      <x:c r="E110" t="str">
        <x:v>Conseil de prud'hommes</x:v>
      </x:c>
      <x:c r="F110" t="str">
        <x:v>Succession</x:v>
      </x:c>
      <x:c r="G110" t="str">
        <x:v>Me Leroy</x:v>
      </x:c>
      <x:c r="H110" t="n">
        <x:v>46138</x:v>
      </x:c>
      <x:c r="I110" t="n">
        <x:v>46218</x:v>
      </x:c>
      <x:c r="J110" t="str">
        <x:v>Suspendu</x:v>
      </x:c>
      <x:c r="K110" t="str">
        <x:v>Urgente</x:v>
      </x:c>
      <x:c r="L110" t="n">
        <x:v>7500</x:v>
      </x:c>
      <x:c r="M110" t="str"/>
    </x:row>
    <x:row r="111">
      <x:c r="A111" t="str">
        <x:v>DOS-0110</x:v>
      </x:c>
      <x:c r="B111" t="str">
        <x:v>REF-JUR-2026-0110</x:v>
      </x:c>
      <x:c r="C111" t="str">
        <x:v>CL-0025</x:v>
      </x:c>
      <x:c r="D111" t="str">
        <x:v>Société Alpha</x:v>
      </x:c>
      <x:c r="E111" t="str">
        <x:v>Tribunal de commerce de Lyon</x:v>
      </x:c>
      <x:c r="F111" t="str">
        <x:v>Droit du travail</x:v>
      </x:c>
      <x:c r="G111" t="str">
        <x:v>Me Petit</x:v>
      </x:c>
      <x:c r="H111" t="n">
        <x:v>46141</x:v>
      </x:c>
      <x:c r="I111" t="n">
        <x:v>46242</x:v>
      </x:c>
      <x:c r="J111" t="str">
        <x:v>Clôturé</x:v>
      </x:c>
      <x:c r="K111" t="str">
        <x:v>Haute</x:v>
      </x:c>
      <x:c r="L111" t="n">
        <x:v>1200</x:v>
      </x:c>
      <x:c r="M111" t="str"/>
    </x:row>
    <x:row r="112">
      <x:c r="A112" t="str">
        <x:v>DOS-0111</x:v>
      </x:c>
      <x:c r="B112" t="str">
        <x:v>REF-JUR-2026-0111</x:v>
      </x:c>
      <x:c r="C112" t="str">
        <x:v>CL-0051</x:v>
      </x:c>
      <x:c r="D112" t="str">
        <x:v>N/A</x:v>
      </x:c>
      <x:c r="E112" t="str">
        <x:v>Conseil de prud'hommes</x:v>
      </x:c>
      <x:c r="F112" t="str">
        <x:v>Droit pénal</x:v>
      </x:c>
      <x:c r="G112" t="str">
        <x:v>Me Durand</x:v>
      </x:c>
      <x:c r="H112" t="n">
        <x:v>46256</x:v>
      </x:c>
      <x:c r="I112" t="n">
        <x:v>46449</x:v>
      </x:c>
      <x:c r="J112" t="str">
        <x:v>Suspendu</x:v>
      </x:c>
      <x:c r="K112" t="str">
        <x:v>Urgente</x:v>
      </x:c>
      <x:c r="L112" t="n">
        <x:v>5000</x:v>
      </x:c>
      <x:c r="M112" t="str"/>
    </x:row>
    <x:row r="113">
      <x:c r="A113" t="str">
        <x:v>DOS-0112</x:v>
      </x:c>
      <x:c r="B113" t="str">
        <x:v>REF-JUR-2026-0112</x:v>
      </x:c>
      <x:c r="C113" t="str">
        <x:v>CL-0034</x:v>
      </x:c>
      <x:c r="D113" t="str">
        <x:v>Administration</x:v>
      </x:c>
      <x:c r="E113" t="str">
        <x:v>Tribunal judiciaire de Paris</x:v>
      </x:c>
      <x:c r="F113" t="str">
        <x:v>Divorce</x:v>
      </x:c>
      <x:c r="G113" t="str">
        <x:v>Me Leroy</x:v>
      </x:c>
      <x:c r="H113" t="n">
        <x:v>46206</x:v>
      </x:c>
      <x:c r="I113" t="n">
        <x:v>46361</x:v>
      </x:c>
      <x:c r="J113" t="str">
        <x:v>Suspendu</x:v>
      </x:c>
      <x:c r="K113" t="str">
        <x:v>Haute</x:v>
      </x:c>
      <x:c r="L113" t="n">
        <x:v>5000</x:v>
      </x:c>
      <x:c r="M113" t="str"/>
    </x:row>
    <x:row r="114">
      <x:c r="A114" t="str">
        <x:v>DOS-0113</x:v>
      </x:c>
      <x:c r="B114" t="str">
        <x:v>REF-JUR-2026-0113</x:v>
      </x:c>
      <x:c r="C114" t="str">
        <x:v>CL-0044</x:v>
      </x:c>
      <x:c r="D114" t="str">
        <x:v>M. Dupont</x:v>
      </x:c>
      <x:c r="E114" t="str">
        <x:v>Tribunal judiciaire de Paris</x:v>
      </x:c>
      <x:c r="F114" t="str">
        <x:v>Divorce</x:v>
      </x:c>
      <x:c r="G114" t="str">
        <x:v>Me Martin</x:v>
      </x:c>
      <x:c r="H114" t="n">
        <x:v>46229</x:v>
      </x:c>
      <x:c r="I114" t="n">
        <x:v>46408</x:v>
      </x:c>
      <x:c r="J114" t="str">
        <x:v>Audience</x:v>
      </x:c>
      <x:c r="K114" t="str">
        <x:v>Faible</x:v>
      </x:c>
      <x:c r="L114" t="n">
        <x:v>7500</x:v>
      </x:c>
      <x:c r="M114" t="str"/>
    </x:row>
    <x:row r="115">
      <x:c r="A115" t="str">
        <x:v>DOS-0114</x:v>
      </x:c>
      <x:c r="B115" t="str">
        <x:v>REF-JUR-2026-0114</x:v>
      </x:c>
      <x:c r="C115" t="str">
        <x:v>CL-0053</x:v>
      </x:c>
      <x:c r="D115" t="str">
        <x:v>M. Dupont</x:v>
      </x:c>
      <x:c r="E115" t="str">
        <x:v>Tribunal de commerce de Lyon</x:v>
      </x:c>
      <x:c r="F115" t="str">
        <x:v>Divorce</x:v>
      </x:c>
      <x:c r="G115" t="str">
        <x:v>Me Durand</x:v>
      </x:c>
      <x:c r="H115" t="n">
        <x:v>46181</x:v>
      </x:c>
      <x:c r="I115" t="n">
        <x:v>46289</x:v>
      </x:c>
      <x:c r="J115" t="str">
        <x:v>En cours</x:v>
      </x:c>
      <x:c r="K115" t="str">
        <x:v>Normale</x:v>
      </x:c>
      <x:c r="L115" t="n">
        <x:v>1200</x:v>
      </x:c>
      <x:c r="M115" t="str"/>
    </x:row>
    <x:row r="116">
      <x:c r="A116" t="str">
        <x:v>DOS-0115</x:v>
      </x:c>
      <x:c r="B116" t="str">
        <x:v>REF-JUR-2026-0115</x:v>
      </x:c>
      <x:c r="C116" t="str">
        <x:v>CL-0078</x:v>
      </x:c>
      <x:c r="D116" t="str">
        <x:v>Société Alpha</x:v>
      </x:c>
      <x:c r="E116" t="str">
        <x:v>Tribunal judiciaire de Bordeaux</x:v>
      </x:c>
      <x:c r="F116" t="str">
        <x:v>Droit fiscal</x:v>
      </x:c>
      <x:c r="G116" t="str">
        <x:v>Me Bernard</x:v>
      </x:c>
      <x:c r="H116" t="n">
        <x:v>46254</x:v>
      </x:c>
      <x:c r="I116" t="n">
        <x:v>46456</x:v>
      </x:c>
      <x:c r="J116" t="str">
        <x:v>En cours</x:v>
      </x:c>
      <x:c r="K116" t="str">
        <x:v>Urgente</x:v>
      </x:c>
      <x:c r="L116" t="n">
        <x:v>1200</x:v>
      </x:c>
      <x:c r="M116" t="str"/>
    </x:row>
    <x:row r="117">
      <x:c r="A117" t="str">
        <x:v>DOS-0116</x:v>
      </x:c>
      <x:c r="B117" t="str">
        <x:v>REF-JUR-2026-0116</x:v>
      </x:c>
      <x:c r="C117" t="str">
        <x:v>CL-0083</x:v>
      </x:c>
      <x:c r="D117" t="str">
        <x:v>Société Alpha</x:v>
      </x:c>
      <x:c r="E117" t="str">
        <x:v>Tribunal judiciaire de Bordeaux</x:v>
      </x:c>
      <x:c r="F117" t="str">
        <x:v>Succession</x:v>
      </x:c>
      <x:c r="G117" t="str">
        <x:v>Me Martin</x:v>
      </x:c>
      <x:c r="H117" t="n">
        <x:v>46130</x:v>
      </x:c>
      <x:c r="I117" t="n">
        <x:v>46189</x:v>
      </x:c>
      <x:c r="J117" t="str">
        <x:v>Suspendu</x:v>
      </x:c>
      <x:c r="K117" t="str">
        <x:v>Normale</x:v>
      </x:c>
      <x:c r="L117" t="n">
        <x:v>1800</x:v>
      </x:c>
      <x:c r="M117" t="str"/>
    </x:row>
    <x:row r="118">
      <x:c r="A118" t="str">
        <x:v>DOS-0117</x:v>
      </x:c>
      <x:c r="B118" t="str">
        <x:v>REF-JUR-2026-0117</x:v>
      </x:c>
      <x:c r="C118" t="str">
        <x:v>CL-0030</x:v>
      </x:c>
      <x:c r="D118" t="str">
        <x:v>SARL Omega</x:v>
      </x:c>
      <x:c r="E118" t="str">
        <x:v>Tribunal judiciaire de Bordeaux</x:v>
      </x:c>
      <x:c r="F118" t="str">
        <x:v>Droit immobilier</x:v>
      </x:c>
      <x:c r="G118" t="str">
        <x:v>Me Petit</x:v>
      </x:c>
      <x:c r="H118" t="n">
        <x:v>46117</x:v>
      </x:c>
      <x:c r="I118" t="n">
        <x:v>46241</x:v>
      </x:c>
      <x:c r="J118" t="str">
        <x:v>En cours</x:v>
      </x:c>
      <x:c r="K118" t="str">
        <x:v>Haute</x:v>
      </x:c>
      <x:c r="L118" t="n">
        <x:v>5000</x:v>
      </x:c>
      <x:c r="M118" t="str"/>
    </x:row>
    <x:row r="119">
      <x:c r="A119" t="str">
        <x:v>DOS-0118</x:v>
      </x:c>
      <x:c r="B119" t="str">
        <x:v>REF-JUR-2026-0118</x:v>
      </x:c>
      <x:c r="C119" t="str">
        <x:v>CL-0037</x:v>
      </x:c>
      <x:c r="D119" t="str">
        <x:v>M. Dupont</x:v>
      </x:c>
      <x:c r="E119" t="str">
        <x:v>Conseil de prud'hommes</x:v>
      </x:c>
      <x:c r="F119" t="str">
        <x:v>Droit fiscal</x:v>
      </x:c>
      <x:c r="G119" t="str">
        <x:v>Me Leroy</x:v>
      </x:c>
      <x:c r="H119" t="n">
        <x:v>46118</x:v>
      </x:c>
      <x:c r="I119" t="n">
        <x:v>46231</x:v>
      </x:c>
      <x:c r="J119" t="str">
        <x:v>Audience</x:v>
      </x:c>
      <x:c r="K119" t="str">
        <x:v>Urgente</x:v>
      </x:c>
      <x:c r="L119" t="n">
        <x:v>7500</x:v>
      </x:c>
      <x:c r="M119" t="str"/>
    </x:row>
    <x:row r="120">
      <x:c r="A120" t="str">
        <x:v>DOS-0119</x:v>
      </x:c>
      <x:c r="B120" t="str">
        <x:v>REF-JUR-2026-0119</x:v>
      </x:c>
      <x:c r="C120" t="str">
        <x:v>CL-0048</x:v>
      </x:c>
      <x:c r="D120" t="str">
        <x:v>N/A</x:v>
      </x:c>
      <x:c r="E120" t="str">
        <x:v>Tribunal judiciaire de Paris</x:v>
      </x:c>
      <x:c r="F120" t="str">
        <x:v>Contentieux</x:v>
      </x:c>
      <x:c r="G120" t="str">
        <x:v>Me Bernard</x:v>
      </x:c>
      <x:c r="H120" t="n">
        <x:v>46158</x:v>
      </x:c>
      <x:c r="I120" t="n">
        <x:v>46211</x:v>
      </x:c>
      <x:c r="J120" t="str">
        <x:v>Clôturé</x:v>
      </x:c>
      <x:c r="K120" t="str">
        <x:v>Urgente</x:v>
      </x:c>
      <x:c r="L120" t="n">
        <x:v>5000</x:v>
      </x:c>
      <x:c r="M120" t="str"/>
    </x:row>
    <x:row r="121">
      <x:c r="A121" t="str">
        <x:v>DOS-0120</x:v>
      </x:c>
      <x:c r="B121" t="str">
        <x:v>REF-JUR-2026-0120</x:v>
      </x:c>
      <x:c r="C121" t="str">
        <x:v>CL-0096</x:v>
      </x:c>
      <x:c r="D121" t="str">
        <x:v>SARL Omega</x:v>
      </x:c>
      <x:c r="E121" t="str">
        <x:v>Conseil de prud'hommes</x:v>
      </x:c>
      <x:c r="F121" t="str">
        <x:v>Droit immobilier</x:v>
      </x:c>
      <x:c r="G121" t="str">
        <x:v>Me Bernard</x:v>
      </x:c>
      <x:c r="H121" t="n">
        <x:v>46248</x:v>
      </x:c>
      <x:c r="I121" t="n">
        <x:v>46324</x:v>
      </x:c>
      <x:c r="J121" t="str">
        <x:v>Ouvert</x:v>
      </x:c>
      <x:c r="K121" t="str">
        <x:v>Faible</x:v>
      </x:c>
      <x:c r="L121" t="n">
        <x:v>1800</x:v>
      </x:c>
      <x:c r="M121" t="str"/>
    </x:row>
    <x:row r="122">
      <x:c r="A122" t="str">
        <x:v>DOS-0121</x:v>
      </x:c>
      <x:c r="B122" t="str">
        <x:v>REF-JUR-2026-0121</x:v>
      </x:c>
      <x:c r="C122" t="str">
        <x:v>CL-0072</x:v>
      </x:c>
      <x:c r="D122" t="str">
        <x:v>Administration</x:v>
      </x:c>
      <x:c r="E122" t="str">
        <x:v>Tribunal judiciaire de Bordeaux</x:v>
      </x:c>
      <x:c r="F122" t="str">
        <x:v>Succession</x:v>
      </x:c>
      <x:c r="G122" t="str">
        <x:v>Me Martin</x:v>
      </x:c>
      <x:c r="H122" t="n">
        <x:v>46227</x:v>
      </x:c>
      <x:c r="I122" t="n">
        <x:v>46391</x:v>
      </x:c>
      <x:c r="J122" t="str">
        <x:v>Ouvert</x:v>
      </x:c>
      <x:c r="K122" t="str">
        <x:v>Faible</x:v>
      </x:c>
      <x:c r="L122" t="n">
        <x:v>1200</x:v>
      </x:c>
      <x:c r="M122" t="str"/>
    </x:row>
    <x:row r="123">
      <x:c r="A123" t="str">
        <x:v>DOS-0122</x:v>
      </x:c>
      <x:c r="B123" t="str">
        <x:v>REF-JUR-2026-0122</x:v>
      </x:c>
      <x:c r="C123" t="str">
        <x:v>CL-0095</x:v>
      </x:c>
      <x:c r="D123" t="str">
        <x:v>Société Alpha</x:v>
      </x:c>
      <x:c r="E123" t="str">
        <x:v>Conseil de prud'hommes</x:v>
      </x:c>
      <x:c r="F123" t="str">
        <x:v>Droit pénal</x:v>
      </x:c>
      <x:c r="G123" t="str">
        <x:v>Me Bernard</x:v>
      </x:c>
      <x:c r="H123" t="n">
        <x:v>46281</x:v>
      </x:c>
      <x:c r="I123" t="n">
        <x:v>46497</x:v>
      </x:c>
      <x:c r="J123" t="str">
        <x:v>Clôturé</x:v>
      </x:c>
      <x:c r="K123" t="str">
        <x:v>Normale</x:v>
      </x:c>
      <x:c r="L123" t="n">
        <x:v>5000</x:v>
      </x:c>
      <x:c r="M123" t="str"/>
    </x:row>
    <x:row r="124">
      <x:c r="A124" t="str">
        <x:v>DOS-0123</x:v>
      </x:c>
      <x:c r="B124" t="str">
        <x:v>REF-JUR-2026-0123</x:v>
      </x:c>
      <x:c r="C124" t="str">
        <x:v>CL-0049</x:v>
      </x:c>
      <x:c r="D124" t="str">
        <x:v>Administration</x:v>
      </x:c>
      <x:c r="E124" t="str">
        <x:v>Conseil de prud'hommes</x:v>
      </x:c>
      <x:c r="F124" t="str">
        <x:v>Droit du travail</x:v>
      </x:c>
      <x:c r="G124" t="str">
        <x:v>Me Leroy</x:v>
      </x:c>
      <x:c r="H124" t="n">
        <x:v>46273</x:v>
      </x:c>
      <x:c r="I124" t="n">
        <x:v>46468</x:v>
      </x:c>
      <x:c r="J124" t="str">
        <x:v>Clôturé</x:v>
      </x:c>
      <x:c r="K124" t="str">
        <x:v>Normale</x:v>
      </x:c>
      <x:c r="L124" t="n">
        <x:v>3500</x:v>
      </x:c>
      <x:c r="M124" t="str"/>
    </x:row>
    <x:row r="125">
      <x:c r="A125" t="str">
        <x:v>DOS-0124</x:v>
      </x:c>
      <x:c r="B125" t="str">
        <x:v>REF-JUR-2026-0124</x:v>
      </x:c>
      <x:c r="C125" t="str">
        <x:v>CL-0080</x:v>
      </x:c>
      <x:c r="D125" t="str">
        <x:v>Mme Laurent</x:v>
      </x:c>
      <x:c r="E125" t="str">
        <x:v>Tribunal judiciaire de Paris</x:v>
      </x:c>
      <x:c r="F125" t="str">
        <x:v>Droit commercial</x:v>
      </x:c>
      <x:c r="G125" t="str">
        <x:v>Me Durand</x:v>
      </x:c>
      <x:c r="H125" t="n">
        <x:v>46215</x:v>
      </x:c>
      <x:c r="I125" t="n">
        <x:v>46412</x:v>
      </x:c>
      <x:c r="J125" t="str">
        <x:v>Audience</x:v>
      </x:c>
      <x:c r="K125" t="str">
        <x:v>Faible</x:v>
      </x:c>
      <x:c r="L125" t="n">
        <x:v>1800</x:v>
      </x:c>
      <x:c r="M125" t="str"/>
    </x:row>
    <x:row r="126">
      <x:c r="A126" t="str">
        <x:v>DOS-0125</x:v>
      </x:c>
      <x:c r="B126" t="str">
        <x:v>REF-JUR-2026-0125</x:v>
      </x:c>
      <x:c r="C126" t="str">
        <x:v>CL-0089</x:v>
      </x:c>
      <x:c r="D126" t="str">
        <x:v>N/A</x:v>
      </x:c>
      <x:c r="E126" t="str">
        <x:v>Tribunal judiciaire de Bordeaux</x:v>
      </x:c>
      <x:c r="F126" t="str">
        <x:v>Succession</x:v>
      </x:c>
      <x:c r="G126" t="str">
        <x:v>Me Bernard</x:v>
      </x:c>
      <x:c r="H126" t="n">
        <x:v>46029</x:v>
      </x:c>
      <x:c r="I126" t="n">
        <x:v>46116</x:v>
      </x:c>
      <x:c r="J126" t="str">
        <x:v>En cours</x:v>
      </x:c>
      <x:c r="K126" t="str">
        <x:v>Haute</x:v>
      </x:c>
      <x:c r="L126" t="n">
        <x:v>3500</x:v>
      </x:c>
      <x:c r="M126" t="str"/>
    </x:row>
    <x:row r="127">
      <x:c r="A127" t="str">
        <x:v>DOS-0126</x:v>
      </x:c>
      <x:c r="B127" t="str">
        <x:v>REF-JUR-2026-0126</x:v>
      </x:c>
      <x:c r="C127" t="str">
        <x:v>CL-0040</x:v>
      </x:c>
      <x:c r="D127" t="str">
        <x:v>M. Dupont</x:v>
      </x:c>
      <x:c r="E127" t="str">
        <x:v>Cour d'appel</x:v>
      </x:c>
      <x:c r="F127" t="str">
        <x:v>Droit pénal</x:v>
      </x:c>
      <x:c r="G127" t="str">
        <x:v>Me Leroy</x:v>
      </x:c>
      <x:c r="H127" t="n">
        <x:v>46132</x:v>
      </x:c>
      <x:c r="I127" t="n">
        <x:v>46190</x:v>
      </x:c>
      <x:c r="J127" t="str">
        <x:v>Suspendu</x:v>
      </x:c>
      <x:c r="K127" t="str">
        <x:v>Urgente</x:v>
      </x:c>
      <x:c r="L127" t="n">
        <x:v>7500</x:v>
      </x:c>
      <x:c r="M127" t="str"/>
    </x:row>
    <x:row r="128">
      <x:c r="A128" t="str">
        <x:v>DOS-0127</x:v>
      </x:c>
      <x:c r="B128" t="str">
        <x:v>REF-JUR-2026-0127</x:v>
      </x:c>
      <x:c r="C128" t="str">
        <x:v>CL-0108</x:v>
      </x:c>
      <x:c r="D128" t="str">
        <x:v>Administration</x:v>
      </x:c>
      <x:c r="E128" t="str">
        <x:v>Tribunal judiciaire de Bordeaux</x:v>
      </x:c>
      <x:c r="F128" t="str">
        <x:v>Droit du travail</x:v>
      </x:c>
      <x:c r="G128" t="str">
        <x:v>Me Martin</x:v>
      </x:c>
      <x:c r="H128" t="n">
        <x:v>46316</x:v>
      </x:c>
      <x:c r="I128" t="n">
        <x:v>46526</x:v>
      </x:c>
      <x:c r="J128" t="str">
        <x:v>Clôturé</x:v>
      </x:c>
      <x:c r="K128" t="str">
        <x:v>Haute</x:v>
      </x:c>
      <x:c r="L128" t="n">
        <x:v>7500</x:v>
      </x:c>
      <x:c r="M128" t="str"/>
    </x:row>
    <x:row r="129">
      <x:c r="A129" t="str">
        <x:v>DOS-0128</x:v>
      </x:c>
      <x:c r="B129" t="str">
        <x:v>REF-JUR-2026-0128</x:v>
      </x:c>
      <x:c r="C129" t="str">
        <x:v>CL-0078</x:v>
      </x:c>
      <x:c r="D129" t="str">
        <x:v>SARL Omega</x:v>
      </x:c>
      <x:c r="E129" t="str">
        <x:v>Tribunal judiciaire de Bordeaux</x:v>
      </x:c>
      <x:c r="F129" t="str">
        <x:v>Droit fiscal</x:v>
      </x:c>
      <x:c r="G129" t="str">
        <x:v>Me Petit</x:v>
      </x:c>
      <x:c r="H129" t="n">
        <x:v>46076</x:v>
      </x:c>
      <x:c r="I129" t="n">
        <x:v>46256</x:v>
      </x:c>
      <x:c r="J129" t="str">
        <x:v>Ouvert</x:v>
      </x:c>
      <x:c r="K129" t="str">
        <x:v>Faible</x:v>
      </x:c>
      <x:c r="L129" t="n">
        <x:v>1200</x:v>
      </x:c>
      <x:c r="M129" t="str"/>
    </x:row>
    <x:row r="130">
      <x:c r="A130" t="str">
        <x:v>DOS-0129</x:v>
      </x:c>
      <x:c r="B130" t="str">
        <x:v>REF-JUR-2026-0129</x:v>
      </x:c>
      <x:c r="C130" t="str">
        <x:v>CL-0026</x:v>
      </x:c>
      <x:c r="D130" t="str">
        <x:v>SARL Omega</x:v>
      </x:c>
      <x:c r="E130" t="str">
        <x:v>Tribunal judiciaire de Bordeaux</x:v>
      </x:c>
      <x:c r="F130" t="str">
        <x:v>Droit commercial</x:v>
      </x:c>
      <x:c r="G130" t="str">
        <x:v>Me Petit</x:v>
      </x:c>
      <x:c r="H130" t="n">
        <x:v>46138</x:v>
      </x:c>
      <x:c r="I130" t="n">
        <x:v>46262</x:v>
      </x:c>
      <x:c r="J130" t="str">
        <x:v>Clôturé</x:v>
      </x:c>
      <x:c r="K130" t="str">
        <x:v>Normale</x:v>
      </x:c>
      <x:c r="L130" t="n">
        <x:v>800</x:v>
      </x:c>
      <x:c r="M130" t="str"/>
    </x:row>
    <x:row r="131">
      <x:c r="A131" t="str">
        <x:v>DOS-0130</x:v>
      </x:c>
      <x:c r="B131" t="str">
        <x:v>REF-JUR-2026-0130</x:v>
      </x:c>
      <x:c r="C131" t="str">
        <x:v>CL-0041</x:v>
      </x:c>
      <x:c r="D131" t="str">
        <x:v>Société Alpha</x:v>
      </x:c>
      <x:c r="E131" t="str">
        <x:v>Tribunal judiciaire de Paris</x:v>
      </x:c>
      <x:c r="F131" t="str">
        <x:v>Contentieux</x:v>
      </x:c>
      <x:c r="G131" t="str">
        <x:v>Me Durand</x:v>
      </x:c>
      <x:c r="H131" t="n">
        <x:v>46126</x:v>
      </x:c>
      <x:c r="I131" t="n">
        <x:v>46286</x:v>
      </x:c>
      <x:c r="J131" t="str">
        <x:v>Ouvert</x:v>
      </x:c>
      <x:c r="K131" t="str">
        <x:v>Haute</x:v>
      </x:c>
      <x:c r="L131" t="n">
        <x:v>1800</x:v>
      </x:c>
      <x:c r="M131" t="str"/>
    </x:row>
    <x:row r="132">
      <x:c r="A132" t="str">
        <x:v>DOS-0131</x:v>
      </x:c>
      <x:c r="B132" t="str">
        <x:v>REF-JUR-2026-0131</x:v>
      </x:c>
      <x:c r="C132" t="str">
        <x:v>CL-0107</x:v>
      </x:c>
      <x:c r="D132" t="str">
        <x:v>Société Alpha</x:v>
      </x:c>
      <x:c r="E132" t="str">
        <x:v>Tribunal judiciaire de Bordeaux</x:v>
      </x:c>
      <x:c r="F132" t="str">
        <x:v>Succession</x:v>
      </x:c>
      <x:c r="G132" t="str">
        <x:v>Me Bernard</x:v>
      </x:c>
      <x:c r="H132" t="n">
        <x:v>46143</x:v>
      </x:c>
      <x:c r="I132" t="n">
        <x:v>46271</x:v>
      </x:c>
      <x:c r="J132" t="str">
        <x:v>Clôturé</x:v>
      </x:c>
      <x:c r="K132" t="str">
        <x:v>Haute</x:v>
      </x:c>
      <x:c r="L132" t="n">
        <x:v>800</x:v>
      </x:c>
      <x:c r="M132" t="str"/>
    </x:row>
    <x:row r="133">
      <x:c r="A133" t="str">
        <x:v>DOS-0132</x:v>
      </x:c>
      <x:c r="B133" t="str">
        <x:v>REF-JUR-2026-0132</x:v>
      </x:c>
      <x:c r="C133" t="str">
        <x:v>CL-0002</x:v>
      </x:c>
      <x:c r="D133" t="str">
        <x:v>Administration</x:v>
      </x:c>
      <x:c r="E133" t="str">
        <x:v>Tribunal judiciaire de Paris</x:v>
      </x:c>
      <x:c r="F133" t="str">
        <x:v>Droit fiscal</x:v>
      </x:c>
      <x:c r="G133" t="str">
        <x:v>Me Bernard</x:v>
      </x:c>
      <x:c r="H133" t="n">
        <x:v>46097</x:v>
      </x:c>
      <x:c r="I133" t="n">
        <x:v>46155</x:v>
      </x:c>
      <x:c r="J133" t="str">
        <x:v>Ouvert</x:v>
      </x:c>
      <x:c r="K133" t="str">
        <x:v>Haute</x:v>
      </x:c>
      <x:c r="L133" t="n">
        <x:v>2500</x:v>
      </x:c>
      <x:c r="M133" t="str"/>
    </x:row>
    <x:row r="134">
      <x:c r="A134" t="str">
        <x:v>DOS-0133</x:v>
      </x:c>
      <x:c r="B134" t="str">
        <x:v>REF-JUR-2026-0133</x:v>
      </x:c>
      <x:c r="C134" t="str">
        <x:v>CL-0109</x:v>
      </x:c>
      <x:c r="D134" t="str">
        <x:v>Société Alpha</x:v>
      </x:c>
      <x:c r="E134" t="str">
        <x:v>Tribunal judiciaire de Paris</x:v>
      </x:c>
      <x:c r="F134" t="str">
        <x:v>Droit civil</x:v>
      </x:c>
      <x:c r="G134" t="str">
        <x:v>Me Petit</x:v>
      </x:c>
      <x:c r="H134" t="n">
        <x:v>46319</x:v>
      </x:c>
      <x:c r="I134" t="n">
        <x:v>46427</x:v>
      </x:c>
      <x:c r="J134" t="str">
        <x:v>Suspendu</x:v>
      </x:c>
      <x:c r="K134" t="str">
        <x:v>Faible</x:v>
      </x:c>
      <x:c r="L134" t="n">
        <x:v>7500</x:v>
      </x:c>
      <x:c r="M134" t="str"/>
    </x:row>
    <x:row r="135">
      <x:c r="A135" t="str">
        <x:v>DOS-0134</x:v>
      </x:c>
      <x:c r="B135" t="str">
        <x:v>REF-JUR-2026-0134</x:v>
      </x:c>
      <x:c r="C135" t="str">
        <x:v>CL-0041</x:v>
      </x:c>
      <x:c r="D135" t="str">
        <x:v>Mme Laurent</x:v>
      </x:c>
      <x:c r="E135" t="str">
        <x:v>Tribunal judiciaire de Bordeaux</x:v>
      </x:c>
      <x:c r="F135" t="str">
        <x:v>Droit commercial</x:v>
      </x:c>
      <x:c r="G135" t="str">
        <x:v>Me Durand</x:v>
      </x:c>
      <x:c r="H135" t="n">
        <x:v>46165</x:v>
      </x:c>
      <x:c r="I135" t="n">
        <x:v>46280</x:v>
      </x:c>
      <x:c r="J135" t="str">
        <x:v>Clôturé</x:v>
      </x:c>
      <x:c r="K135" t="str">
        <x:v>Haute</x:v>
      </x:c>
      <x:c r="L135" t="n">
        <x:v>5000</x:v>
      </x:c>
      <x:c r="M135" t="str"/>
    </x:row>
    <x:row r="136">
      <x:c r="A136" t="str">
        <x:v>DOS-0135</x:v>
      </x:c>
      <x:c r="B136" t="str">
        <x:v>REF-JUR-2026-0135</x:v>
      </x:c>
      <x:c r="C136" t="str">
        <x:v>CL-0120</x:v>
      </x:c>
      <x:c r="D136" t="str">
        <x:v>Administration</x:v>
      </x:c>
      <x:c r="E136" t="str">
        <x:v>Conseil de prud'hommes</x:v>
      </x:c>
      <x:c r="F136" t="str">
        <x:v>Droit du travail</x:v>
      </x:c>
      <x:c r="G136" t="str">
        <x:v>Me Leroy</x:v>
      </x:c>
      <x:c r="H136" t="n">
        <x:v>46294</x:v>
      </x:c>
      <x:c r="I136" t="n">
        <x:v>46324</x:v>
      </x:c>
      <x:c r="J136" t="str">
        <x:v>En cours</x:v>
      </x:c>
      <x:c r="K136" t="str">
        <x:v>Normale</x:v>
      </x:c>
      <x:c r="L136" t="n">
        <x:v>2500</x:v>
      </x:c>
      <x:c r="M136" t="str"/>
    </x:row>
    <x:row r="137">
      <x:c r="A137" t="str">
        <x:v>DOS-0136</x:v>
      </x:c>
      <x:c r="B137" t="str">
        <x:v>REF-JUR-2026-0136</x:v>
      </x:c>
      <x:c r="C137" t="str">
        <x:v>CL-0119</x:v>
      </x:c>
      <x:c r="D137" t="str">
        <x:v>M. Dupont</x:v>
      </x:c>
      <x:c r="E137" t="str">
        <x:v>Tribunal administratif</x:v>
      </x:c>
      <x:c r="F137" t="str">
        <x:v>Contentieux</x:v>
      </x:c>
      <x:c r="G137" t="str">
        <x:v>Me Bernard</x:v>
      </x:c>
      <x:c r="H137" t="n">
        <x:v>46316</x:v>
      </x:c>
      <x:c r="I137" t="n">
        <x:v>46528</x:v>
      </x:c>
      <x:c r="J137" t="str">
        <x:v>Ouvert</x:v>
      </x:c>
      <x:c r="K137" t="str">
        <x:v>Haute</x:v>
      </x:c>
      <x:c r="L137" t="n">
        <x:v>1200</x:v>
      </x:c>
      <x:c r="M137" t="str"/>
    </x:row>
    <x:row r="138">
      <x:c r="A138" t="str">
        <x:v>DOS-0137</x:v>
      </x:c>
      <x:c r="B138" t="str">
        <x:v>REF-JUR-2026-0137</x:v>
      </x:c>
      <x:c r="C138" t="str">
        <x:v>CL-0005</x:v>
      </x:c>
      <x:c r="D138" t="str">
        <x:v>SARL Omega</x:v>
      </x:c>
      <x:c r="E138" t="str">
        <x:v>Tribunal administratif</x:v>
      </x:c>
      <x:c r="F138" t="str">
        <x:v>Succession</x:v>
      </x:c>
      <x:c r="G138" t="str">
        <x:v>Me Petit</x:v>
      </x:c>
      <x:c r="H138" t="n">
        <x:v>46175</x:v>
      </x:c>
      <x:c r="I138" t="n">
        <x:v>46214</x:v>
      </x:c>
      <x:c r="J138" t="str">
        <x:v>En cours</x:v>
      </x:c>
      <x:c r="K138" t="str">
        <x:v>Haute</x:v>
      </x:c>
      <x:c r="L138" t="n">
        <x:v>1200</x:v>
      </x:c>
      <x:c r="M138" t="str"/>
    </x:row>
    <x:row r="139">
      <x:c r="A139" t="str">
        <x:v>DOS-0138</x:v>
      </x:c>
      <x:c r="B139" t="str">
        <x:v>REF-JUR-2026-0138</x:v>
      </x:c>
      <x:c r="C139" t="str">
        <x:v>CL-0113</x:v>
      </x:c>
      <x:c r="D139" t="str">
        <x:v>Société Alpha</x:v>
      </x:c>
      <x:c r="E139" t="str">
        <x:v>Tribunal judiciaire de Paris</x:v>
      </x:c>
      <x:c r="F139" t="str">
        <x:v>Droit fiscal</x:v>
      </x:c>
      <x:c r="G139" t="str">
        <x:v>Me Bernard</x:v>
      </x:c>
      <x:c r="H139" t="n">
        <x:v>46223</x:v>
      </x:c>
      <x:c r="I139" t="n">
        <x:v>46274</x:v>
      </x:c>
      <x:c r="J139" t="str">
        <x:v>Audience</x:v>
      </x:c>
      <x:c r="K139" t="str">
        <x:v>Haute</x:v>
      </x:c>
      <x:c r="L139" t="n">
        <x:v>1800</x:v>
      </x:c>
      <x:c r="M139" t="str"/>
    </x:row>
    <x:row r="140">
      <x:c r="A140" t="str">
        <x:v>DOS-0139</x:v>
      </x:c>
      <x:c r="B140" t="str">
        <x:v>REF-JUR-2026-0139</x:v>
      </x:c>
      <x:c r="C140" t="str">
        <x:v>CL-0081</x:v>
      </x:c>
      <x:c r="D140" t="str">
        <x:v>Société Alpha</x:v>
      </x:c>
      <x:c r="E140" t="str">
        <x:v>Tribunal judiciaire de Bordeaux</x:v>
      </x:c>
      <x:c r="F140" t="str">
        <x:v>Succession</x:v>
      </x:c>
      <x:c r="G140" t="str">
        <x:v>Me Petit</x:v>
      </x:c>
      <x:c r="H140" t="n">
        <x:v>46137</x:v>
      </x:c>
      <x:c r="I140" t="n">
        <x:v>46186</x:v>
      </x:c>
      <x:c r="J140" t="str">
        <x:v>Audience</x:v>
      </x:c>
      <x:c r="K140" t="str">
        <x:v>Normale</x:v>
      </x:c>
      <x:c r="L140" t="n">
        <x:v>800</x:v>
      </x:c>
      <x:c r="M140" t="str"/>
    </x:row>
    <x:row r="141">
      <x:c r="A141" t="str">
        <x:v>DOS-0140</x:v>
      </x:c>
      <x:c r="B141" t="str">
        <x:v>REF-JUR-2026-0140</x:v>
      </x:c>
      <x:c r="C141" t="str">
        <x:v>CL-0020</x:v>
      </x:c>
      <x:c r="D141" t="str">
        <x:v>Société Alpha</x:v>
      </x:c>
      <x:c r="E141" t="str">
        <x:v>Tribunal judiciaire de Paris</x:v>
      </x:c>
      <x:c r="F141" t="str">
        <x:v>Droit immobilier</x:v>
      </x:c>
      <x:c r="G141" t="str">
        <x:v>Me Leroy</x:v>
      </x:c>
      <x:c r="H141" t="n">
        <x:v>46046</x:v>
      </x:c>
      <x:c r="I141" t="n">
        <x:v>46110</x:v>
      </x:c>
      <x:c r="J141" t="str">
        <x:v>Clôturé</x:v>
      </x:c>
      <x:c r="K141" t="str">
        <x:v>Normale</x:v>
      </x:c>
      <x:c r="L141" t="n">
        <x:v>2500</x:v>
      </x:c>
      <x:c r="M141" t="str"/>
    </x:row>
    <x:row r="142">
      <x:c r="A142" t="str">
        <x:v>DOS-0141</x:v>
      </x:c>
      <x:c r="B142" t="str">
        <x:v>REF-JUR-2026-0141</x:v>
      </x:c>
      <x:c r="C142" t="str">
        <x:v>CL-0028</x:v>
      </x:c>
      <x:c r="D142" t="str">
        <x:v>N/A</x:v>
      </x:c>
      <x:c r="E142" t="str">
        <x:v>Tribunal judiciaire de Bordeaux</x:v>
      </x:c>
      <x:c r="F142" t="str">
        <x:v>Divorce</x:v>
      </x:c>
      <x:c r="G142" t="str">
        <x:v>Me Bernard</x:v>
      </x:c>
      <x:c r="H142" t="n">
        <x:v>46104</x:v>
      </x:c>
      <x:c r="I142" t="n">
        <x:v>46189</x:v>
      </x:c>
      <x:c r="J142" t="str">
        <x:v>Clôturé</x:v>
      </x:c>
      <x:c r="K142" t="str">
        <x:v>Haute</x:v>
      </x:c>
      <x:c r="L142" t="n">
        <x:v>3500</x:v>
      </x:c>
      <x:c r="M142" t="str"/>
    </x:row>
    <x:row r="143">
      <x:c r="A143" t="str">
        <x:v>DOS-0142</x:v>
      </x:c>
      <x:c r="B143" t="str">
        <x:v>REF-JUR-2026-0142</x:v>
      </x:c>
      <x:c r="C143" t="str">
        <x:v>CL-0082</x:v>
      </x:c>
      <x:c r="D143" t="str">
        <x:v>M. Dupont</x:v>
      </x:c>
      <x:c r="E143" t="str">
        <x:v>Tribunal de commerce de Lyon</x:v>
      </x:c>
      <x:c r="F143" t="str">
        <x:v>Droit civil</x:v>
      </x:c>
      <x:c r="G143" t="str">
        <x:v>Me Leroy</x:v>
      </x:c>
      <x:c r="H143" t="n">
        <x:v>46177</x:v>
      </x:c>
      <x:c r="I143" t="n">
        <x:v>46286</x:v>
      </x:c>
      <x:c r="J143" t="str">
        <x:v>Ouvert</x:v>
      </x:c>
      <x:c r="K143" t="str">
        <x:v>Normale</x:v>
      </x:c>
      <x:c r="L143" t="n">
        <x:v>7500</x:v>
      </x:c>
      <x:c r="M143" t="str"/>
    </x:row>
    <x:row r="144">
      <x:c r="A144" t="str">
        <x:v>DOS-0143</x:v>
      </x:c>
      <x:c r="B144" t="str">
        <x:v>REF-JUR-2026-0143</x:v>
      </x:c>
      <x:c r="C144" t="str">
        <x:v>CL-0032</x:v>
      </x:c>
      <x:c r="D144" t="str">
        <x:v>N/A</x:v>
      </x:c>
      <x:c r="E144" t="str">
        <x:v>Tribunal judiciaire de Bordeaux</x:v>
      </x:c>
      <x:c r="F144" t="str">
        <x:v>Droit commercial</x:v>
      </x:c>
      <x:c r="G144" t="str">
        <x:v>Me Martin</x:v>
      </x:c>
      <x:c r="H144" t="n">
        <x:v>46196</x:v>
      </x:c>
      <x:c r="I144" t="n">
        <x:v>46336</x:v>
      </x:c>
      <x:c r="J144" t="str">
        <x:v>Audience</x:v>
      </x:c>
      <x:c r="K144" t="str">
        <x:v>Urgente</x:v>
      </x:c>
      <x:c r="L144" t="n">
        <x:v>5000</x:v>
      </x:c>
      <x:c r="M144" t="str"/>
    </x:row>
    <x:row r="145">
      <x:c r="A145" t="str">
        <x:v>DOS-0144</x:v>
      </x:c>
      <x:c r="B145" t="str">
        <x:v>REF-JUR-2026-0144</x:v>
      </x:c>
      <x:c r="C145" t="str">
        <x:v>CL-0015</x:v>
      </x:c>
      <x:c r="D145" t="str">
        <x:v>SARL Omega</x:v>
      </x:c>
      <x:c r="E145" t="str">
        <x:v>Conseil de prud'hommes</x:v>
      </x:c>
      <x:c r="F145" t="str">
        <x:v>Droit civil</x:v>
      </x:c>
      <x:c r="G145" t="str">
        <x:v>Me Martin</x:v>
      </x:c>
      <x:c r="H145" t="n">
        <x:v>46042</x:v>
      </x:c>
      <x:c r="I145" t="n">
        <x:v>46199</x:v>
      </x:c>
      <x:c r="J145" t="str">
        <x:v>Audience</x:v>
      </x:c>
      <x:c r="K145" t="str">
        <x:v>Faible</x:v>
      </x:c>
      <x:c r="L145" t="n">
        <x:v>3500</x:v>
      </x:c>
      <x:c r="M145" t="str"/>
    </x:row>
    <x:row r="146">
      <x:c r="A146" t="str">
        <x:v>DOS-0145</x:v>
      </x:c>
      <x:c r="B146" t="str">
        <x:v>REF-JUR-2026-0145</x:v>
      </x:c>
      <x:c r="C146" t="str">
        <x:v>CL-0013</x:v>
      </x:c>
      <x:c r="D146" t="str">
        <x:v>Mme Laurent</x:v>
      </x:c>
      <x:c r="E146" t="str">
        <x:v>Cour d'appel</x:v>
      </x:c>
      <x:c r="F146" t="str">
        <x:v>Divorce</x:v>
      </x:c>
      <x:c r="G146" t="str">
        <x:v>Me Martin</x:v>
      </x:c>
      <x:c r="H146" t="n">
        <x:v>46186</x:v>
      </x:c>
      <x:c r="I146" t="n">
        <x:v>46285</x:v>
      </x:c>
      <x:c r="J146" t="str">
        <x:v>Suspendu</x:v>
      </x:c>
      <x:c r="K146" t="str">
        <x:v>Urgente</x:v>
      </x:c>
      <x:c r="L146" t="n">
        <x:v>5000</x:v>
      </x:c>
      <x:c r="M146" t="str"/>
    </x:row>
    <x:row r="147">
      <x:c r="A147" t="str">
        <x:v>DOS-0146</x:v>
      </x:c>
      <x:c r="B147" t="str">
        <x:v>REF-JUR-2026-0146</x:v>
      </x:c>
      <x:c r="C147" t="str">
        <x:v>CL-0059</x:v>
      </x:c>
      <x:c r="D147" t="str">
        <x:v>Administration</x:v>
      </x:c>
      <x:c r="E147" t="str">
        <x:v>Tribunal de commerce de Lyon</x:v>
      </x:c>
      <x:c r="F147" t="str">
        <x:v>Contentieux</x:v>
      </x:c>
      <x:c r="G147" t="str">
        <x:v>Me Martin</x:v>
      </x:c>
      <x:c r="H147" t="n">
        <x:v>46088</x:v>
      </x:c>
      <x:c r="I147" t="n">
        <x:v>46149</x:v>
      </x:c>
      <x:c r="J147" t="str">
        <x:v>Suspendu</x:v>
      </x:c>
      <x:c r="K147" t="str">
        <x:v>Faible</x:v>
      </x:c>
      <x:c r="L147" t="n">
        <x:v>7500</x:v>
      </x:c>
      <x:c r="M147" t="str"/>
    </x:row>
    <x:row r="148">
      <x:c r="A148" t="str">
        <x:v>DOS-0147</x:v>
      </x:c>
      <x:c r="B148" t="str">
        <x:v>REF-JUR-2026-0147</x:v>
      </x:c>
      <x:c r="C148" t="str">
        <x:v>CL-0064</x:v>
      </x:c>
      <x:c r="D148" t="str">
        <x:v>M. Dupont</x:v>
      </x:c>
      <x:c r="E148" t="str">
        <x:v>Tribunal judiciaire de Paris</x:v>
      </x:c>
      <x:c r="F148" t="str">
        <x:v>Droit pénal</x:v>
      </x:c>
      <x:c r="G148" t="str">
        <x:v>Me Durand</x:v>
      </x:c>
      <x:c r="H148" t="n">
        <x:v>46143</x:v>
      </x:c>
      <x:c r="I148" t="n">
        <x:v>46287</x:v>
      </x:c>
      <x:c r="J148" t="str">
        <x:v>Suspendu</x:v>
      </x:c>
      <x:c r="K148" t="str">
        <x:v>Haute</x:v>
      </x:c>
      <x:c r="L148" t="n">
        <x:v>1200</x:v>
      </x:c>
      <x:c r="M148" t="str"/>
    </x:row>
    <x:row r="149">
      <x:c r="A149" t="str">
        <x:v>DOS-0148</x:v>
      </x:c>
      <x:c r="B149" t="str">
        <x:v>REF-JUR-2026-0148</x:v>
      </x:c>
      <x:c r="C149" t="str">
        <x:v>CL-0031</x:v>
      </x:c>
      <x:c r="D149" t="str">
        <x:v>N/A</x:v>
      </x:c>
      <x:c r="E149" t="str">
        <x:v>Cour d'appel</x:v>
      </x:c>
      <x:c r="F149" t="str">
        <x:v>Droit commercial</x:v>
      </x:c>
      <x:c r="G149" t="str">
        <x:v>Me Leroy</x:v>
      </x:c>
      <x:c r="H149" t="n">
        <x:v>46279</x:v>
      </x:c>
      <x:c r="I149" t="n">
        <x:v>46382</x:v>
      </x:c>
      <x:c r="J149" t="str">
        <x:v>Clôturé</x:v>
      </x:c>
      <x:c r="K149" t="str">
        <x:v>Haute</x:v>
      </x:c>
      <x:c r="L149" t="n">
        <x:v>7500</x:v>
      </x:c>
      <x:c r="M149" t="str"/>
    </x:row>
    <x:row r="150">
      <x:c r="A150" t="str">
        <x:v>DOS-0149</x:v>
      </x:c>
      <x:c r="B150" t="str">
        <x:v>REF-JUR-2026-0149</x:v>
      </x:c>
      <x:c r="C150" t="str">
        <x:v>CL-0083</x:v>
      </x:c>
      <x:c r="D150" t="str">
        <x:v>N/A</x:v>
      </x:c>
      <x:c r="E150" t="str">
        <x:v>Tribunal administratif</x:v>
      </x:c>
      <x:c r="F150" t="str">
        <x:v>Droit commercial</x:v>
      </x:c>
      <x:c r="G150" t="str">
        <x:v>Me Bernard</x:v>
      </x:c>
      <x:c r="H150" t="n">
        <x:v>46083</x:v>
      </x:c>
      <x:c r="I150" t="n">
        <x:v>46252</x:v>
      </x:c>
      <x:c r="J150" t="str">
        <x:v>En cours</x:v>
      </x:c>
      <x:c r="K150" t="str">
        <x:v>Normale</x:v>
      </x:c>
      <x:c r="L150" t="n">
        <x:v>2500</x:v>
      </x:c>
      <x:c r="M150" t="str"/>
    </x:row>
    <x:row r="151">
      <x:c r="A151" t="str">
        <x:v>DOS-0150</x:v>
      </x:c>
      <x:c r="B151" t="str">
        <x:v>REF-JUR-2026-0150</x:v>
      </x:c>
      <x:c r="C151" t="str">
        <x:v>CL-0016</x:v>
      </x:c>
      <x:c r="D151" t="str">
        <x:v>Société Alpha</x:v>
      </x:c>
      <x:c r="E151" t="str">
        <x:v>Tribunal judiciaire de Bordeaux</x:v>
      </x:c>
      <x:c r="F151" t="str">
        <x:v>Droit civil</x:v>
      </x:c>
      <x:c r="G151" t="str">
        <x:v>Me Petit</x:v>
      </x:c>
      <x:c r="H151" t="n">
        <x:v>46226</x:v>
      </x:c>
      <x:c r="I151" t="n">
        <x:v>46291</x:v>
      </x:c>
      <x:c r="J151" t="str">
        <x:v>Ouvert</x:v>
      </x:c>
      <x:c r="K151" t="str">
        <x:v>Urgente</x:v>
      </x:c>
      <x:c r="L151" t="n">
        <x:v>3500</x:v>
      </x:c>
      <x:c r="M151" t="str"/>
    </x:row>
    <x:row r="152">
      <x:c r="A152" t="str">
        <x:v>DOS-0151</x:v>
      </x:c>
      <x:c r="B152" t="str">
        <x:v>REF-JUR-2026-0151</x:v>
      </x:c>
      <x:c r="C152" t="str">
        <x:v>CL-0030</x:v>
      </x:c>
      <x:c r="D152" t="str">
        <x:v>M. Dupont</x:v>
      </x:c>
      <x:c r="E152" t="str">
        <x:v>Tribunal judiciaire de Paris</x:v>
      </x:c>
      <x:c r="F152" t="str">
        <x:v>Droit civil</x:v>
      </x:c>
      <x:c r="G152" t="str">
        <x:v>Me Petit</x:v>
      </x:c>
      <x:c r="H152" t="n">
        <x:v>46087</x:v>
      </x:c>
      <x:c r="I152" t="n">
        <x:v>46122</x:v>
      </x:c>
      <x:c r="J152" t="str">
        <x:v>Clôturé</x:v>
      </x:c>
      <x:c r="K152" t="str">
        <x:v>Urgente</x:v>
      </x:c>
      <x:c r="L152" t="n">
        <x:v>1200</x:v>
      </x:c>
      <x:c r="M152" t="str"/>
    </x:row>
    <x:row r="153">
      <x:c r="A153" t="str">
        <x:v>DOS-0152</x:v>
      </x:c>
      <x:c r="B153" t="str">
        <x:v>REF-JUR-2026-0152</x:v>
      </x:c>
      <x:c r="C153" t="str">
        <x:v>CL-0031</x:v>
      </x:c>
      <x:c r="D153" t="str">
        <x:v>Société Alpha</x:v>
      </x:c>
      <x:c r="E153" t="str">
        <x:v>Tribunal judiciaire de Bordeaux</x:v>
      </x:c>
      <x:c r="F153" t="str">
        <x:v>Droit pénal</x:v>
      </x:c>
      <x:c r="G153" t="str">
        <x:v>Me Martin</x:v>
      </x:c>
      <x:c r="H153" t="n">
        <x:v>46183</x:v>
      </x:c>
      <x:c r="I153" t="n">
        <x:v>46315</x:v>
      </x:c>
      <x:c r="J153" t="str">
        <x:v>Ouvert</x:v>
      </x:c>
      <x:c r="K153" t="str">
        <x:v>Faible</x:v>
      </x:c>
      <x:c r="L153" t="n">
        <x:v>1800</x:v>
      </x:c>
      <x:c r="M153" t="str"/>
    </x:row>
    <x:row r="154">
      <x:c r="A154" t="str">
        <x:v>DOS-0153</x:v>
      </x:c>
      <x:c r="B154" t="str">
        <x:v>REF-JUR-2026-0153</x:v>
      </x:c>
      <x:c r="C154" t="str">
        <x:v>CL-0061</x:v>
      </x:c>
      <x:c r="D154" t="str">
        <x:v>SARL Omega</x:v>
      </x:c>
      <x:c r="E154" t="str">
        <x:v>Tribunal judiciaire de Bordeaux</x:v>
      </x:c>
      <x:c r="F154" t="str">
        <x:v>Droit du travail</x:v>
      </x:c>
      <x:c r="G154" t="str">
        <x:v>Me Bernard</x:v>
      </x:c>
      <x:c r="H154" t="n">
        <x:v>46104</x:v>
      </x:c>
      <x:c r="I154" t="n">
        <x:v>46286</x:v>
      </x:c>
      <x:c r="J154" t="str">
        <x:v>Audience</x:v>
      </x:c>
      <x:c r="K154" t="str">
        <x:v>Haute</x:v>
      </x:c>
      <x:c r="L154" t="n">
        <x:v>7500</x:v>
      </x:c>
      <x:c r="M154" t="str"/>
    </x:row>
    <x:row r="155">
      <x:c r="A155" t="str">
        <x:v>DOS-0154</x:v>
      </x:c>
      <x:c r="B155" t="str">
        <x:v>REF-JUR-2026-0154</x:v>
      </x:c>
      <x:c r="C155" t="str">
        <x:v>CL-0101</x:v>
      </x:c>
      <x:c r="D155" t="str">
        <x:v>M. Dupont</x:v>
      </x:c>
      <x:c r="E155" t="str">
        <x:v>Tribunal de commerce de Lyon</x:v>
      </x:c>
      <x:c r="F155" t="str">
        <x:v>Divorce</x:v>
      </x:c>
      <x:c r="G155" t="str">
        <x:v>Me Leroy</x:v>
      </x:c>
      <x:c r="H155" t="n">
        <x:v>46282</x:v>
      </x:c>
      <x:c r="I155" t="n">
        <x:v>46327</x:v>
      </x:c>
      <x:c r="J155" t="str">
        <x:v>En cours</x:v>
      </x:c>
      <x:c r="K155" t="str">
        <x:v>Faible</x:v>
      </x:c>
      <x:c r="L155" t="n">
        <x:v>3500</x:v>
      </x:c>
      <x:c r="M155" t="str"/>
    </x:row>
    <x:row r="156">
      <x:c r="A156" t="str">
        <x:v>DOS-0155</x:v>
      </x:c>
      <x:c r="B156" t="str">
        <x:v>REF-JUR-2026-0155</x:v>
      </x:c>
      <x:c r="C156" t="str">
        <x:v>CL-0016</x:v>
      </x:c>
      <x:c r="D156" t="str">
        <x:v>N/A</x:v>
      </x:c>
      <x:c r="E156" t="str">
        <x:v>Conseil de prud'hommes</x:v>
      </x:c>
      <x:c r="F156" t="str">
        <x:v>Divorce</x:v>
      </x:c>
      <x:c r="G156" t="str">
        <x:v>Me Bernard</x:v>
      </x:c>
      <x:c r="H156" t="n">
        <x:v>46035</x:v>
      </x:c>
      <x:c r="I156" t="n">
        <x:v>46115</x:v>
      </x:c>
      <x:c r="J156" t="str">
        <x:v>En cours</x:v>
      </x:c>
      <x:c r="K156" t="str">
        <x:v>Faible</x:v>
      </x:c>
      <x:c r="L156" t="n">
        <x:v>1200</x:v>
      </x:c>
      <x:c r="M156" t="str"/>
    </x:row>
    <x:row r="157">
      <x:c r="A157" t="str">
        <x:v>DOS-0156</x:v>
      </x:c>
      <x:c r="B157" t="str">
        <x:v>REF-JUR-2026-0156</x:v>
      </x:c>
      <x:c r="C157" t="str">
        <x:v>CL-0098</x:v>
      </x:c>
      <x:c r="D157" t="str">
        <x:v>SARL Omega</x:v>
      </x:c>
      <x:c r="E157" t="str">
        <x:v>Conseil de prud'hommes</x:v>
      </x:c>
      <x:c r="F157" t="str">
        <x:v>Contentieux</x:v>
      </x:c>
      <x:c r="G157" t="str">
        <x:v>Me Petit</x:v>
      </x:c>
      <x:c r="H157" t="n">
        <x:v>46224</x:v>
      </x:c>
      <x:c r="I157" t="n">
        <x:v>46309</x:v>
      </x:c>
      <x:c r="J157" t="str">
        <x:v>Ouvert</x:v>
      </x:c>
      <x:c r="K157" t="str">
        <x:v>Haute</x:v>
      </x:c>
      <x:c r="L157" t="n">
        <x:v>2500</x:v>
      </x:c>
      <x:c r="M157" t="str"/>
    </x:row>
    <x:row r="158">
      <x:c r="A158" t="str">
        <x:v>DOS-0157</x:v>
      </x:c>
      <x:c r="B158" t="str">
        <x:v>REF-JUR-2026-0157</x:v>
      </x:c>
      <x:c r="C158" t="str">
        <x:v>CL-0082</x:v>
      </x:c>
      <x:c r="D158" t="str">
        <x:v>SARL Omega</x:v>
      </x:c>
      <x:c r="E158" t="str">
        <x:v>Cour d'appel</x:v>
      </x:c>
      <x:c r="F158" t="str">
        <x:v>Droit immobilier</x:v>
      </x:c>
      <x:c r="G158" t="str">
        <x:v>Me Martin</x:v>
      </x:c>
      <x:c r="H158" t="n">
        <x:v>46067</x:v>
      </x:c>
      <x:c r="I158" t="n">
        <x:v>46159</x:v>
      </x:c>
      <x:c r="J158" t="str">
        <x:v>Ouvert</x:v>
      </x:c>
      <x:c r="K158" t="str">
        <x:v>Faible</x:v>
      </x:c>
      <x:c r="L158" t="n">
        <x:v>1800</x:v>
      </x:c>
      <x:c r="M158" t="str"/>
    </x:row>
    <x:row r="159">
      <x:c r="A159" t="str">
        <x:v>DOS-0158</x:v>
      </x:c>
      <x:c r="B159" t="str">
        <x:v>REF-JUR-2026-0158</x:v>
      </x:c>
      <x:c r="C159" t="str">
        <x:v>CL-0098</x:v>
      </x:c>
      <x:c r="D159" t="str">
        <x:v>M. Dupont</x:v>
      </x:c>
      <x:c r="E159" t="str">
        <x:v>Tribunal judiciaire de Bordeaux</x:v>
      </x:c>
      <x:c r="F159" t="str">
        <x:v>Succession</x:v>
      </x:c>
      <x:c r="G159" t="str">
        <x:v>Me Petit</x:v>
      </x:c>
      <x:c r="H159" t="n">
        <x:v>46297</x:v>
      </x:c>
      <x:c r="I159" t="n">
        <x:v>46436</x:v>
      </x:c>
      <x:c r="J159" t="str">
        <x:v>Ouvert</x:v>
      </x:c>
      <x:c r="K159" t="str">
        <x:v>Urgente</x:v>
      </x:c>
      <x:c r="L159" t="n">
        <x:v>1200</x:v>
      </x:c>
      <x:c r="M159" t="str"/>
    </x:row>
    <x:row r="160">
      <x:c r="A160" t="str">
        <x:v>DOS-0159</x:v>
      </x:c>
      <x:c r="B160" t="str">
        <x:v>REF-JUR-2026-0159</x:v>
      </x:c>
      <x:c r="C160" t="str">
        <x:v>CL-0105</x:v>
      </x:c>
      <x:c r="D160" t="str">
        <x:v>Mme Laurent</x:v>
      </x:c>
      <x:c r="E160" t="str">
        <x:v>Tribunal judiciaire de Paris</x:v>
      </x:c>
      <x:c r="F160" t="str">
        <x:v>Droit fiscal</x:v>
      </x:c>
      <x:c r="G160" t="str">
        <x:v>Me Durand</x:v>
      </x:c>
      <x:c r="H160" t="n">
        <x:v>46306</x:v>
      </x:c>
      <x:c r="I160" t="n">
        <x:v>46393</x:v>
      </x:c>
      <x:c r="J160" t="str">
        <x:v>Suspendu</x:v>
      </x:c>
      <x:c r="K160" t="str">
        <x:v>Normale</x:v>
      </x:c>
      <x:c r="L160" t="n">
        <x:v>800</x:v>
      </x:c>
      <x:c r="M160" t="str"/>
    </x:row>
    <x:row r="161">
      <x:c r="A161" t="str">
        <x:v>DOS-0160</x:v>
      </x:c>
      <x:c r="B161" t="str">
        <x:v>REF-JUR-2026-0160</x:v>
      </x:c>
      <x:c r="C161" t="str">
        <x:v>CL-0080</x:v>
      </x:c>
      <x:c r="D161" t="str">
        <x:v>Société Alpha</x:v>
      </x:c>
      <x:c r="E161" t="str">
        <x:v>Tribunal administratif</x:v>
      </x:c>
      <x:c r="F161" t="str">
        <x:v>Divorce</x:v>
      </x:c>
      <x:c r="G161" t="str">
        <x:v>Me Durand</x:v>
      </x:c>
      <x:c r="H161" t="n">
        <x:v>46197</x:v>
      </x:c>
      <x:c r="I161" t="n">
        <x:v>46230</x:v>
      </x:c>
      <x:c r="J161" t="str">
        <x:v>Ouvert</x:v>
      </x:c>
      <x:c r="K161" t="str">
        <x:v>Haute</x:v>
      </x:c>
      <x:c r="L161" t="n">
        <x:v>1200</x:v>
      </x:c>
      <x:c r="M161" t="str"/>
    </x:row>
  </x:sheetData>
  <x:conditionalFormatting sqref="K2:K161">
    <x:cfRule type="expression" dxfId="0" priority="1">
      <x:formula>K2="Urgente"</x:formula>
    </x:cfRule>
  </x:conditionalFormatting>
  <x:conditionalFormatting sqref="J2:J161">
    <x:cfRule type="expression" dxfId="1" priority="2">
      <x:formula>J2="Clôturé"</x:formula>
    </x:cfRule>
  </x:conditionalFormatting>
  <x:dataValidations count="5">
    <x:dataValidation type="list" sqref="E2:E400">
      <x:formula1>Parametres!$D$2:$D$7</x:formula1>
    </x:dataValidation>
    <x:dataValidation type="list" sqref="F2:F400">
      <x:formula1>Parametres!$A$2:$A$10</x:formula1>
    </x:dataValidation>
    <x:dataValidation type="list" sqref="G2:G400">
      <x:formula1>Parametres!$H$2:$H$6</x:formula1>
    </x:dataValidation>
    <x:dataValidation type="list" sqref="J2:J400">
      <x:formula1>Parametres!$B$2:$B$6</x:formula1>
    </x:dataValidation>
    <x:dataValidation type="list" sqref="K2:K400">
      <x:formula1>Parametres!$C$2:$C$5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9bbebf6cb8e4bb7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5.25" hidden="0" customWidth="1"/>
    <x:col min="2" max="2" width="8.380000114440918" hidden="0" customWidth="1"/>
    <x:col min="3" max="3" width="15.380000114440918" hidden="0" customWidth="1"/>
    <x:col min="4" max="4" width="20.8799991607666" hidden="0" customWidth="1"/>
    <x:col min="5" max="5" width="12.630000114440918" hidden="0" customWidth="1"/>
    <x:col min="6" max="6" width="9.380000114440918" hidden="0" customWidth="1"/>
    <x:col min="7" max="7" width="8.5" hidden="0" customWidth="1"/>
    <x:col min="8" max="8" width="10" hidden="0" customWidth="1"/>
    <x:col min="9" max="9" width="15.380000114440918" hidden="0" customWidth="1"/>
    <x:col min="10" max="10" width="10.630000114440918" hidden="0" customWidth="1"/>
  </x:cols>
  <x:sheetData>
    <x:row r="1" ht="28" customHeight="1">
      <x:c r="A1" s="10" t="str">
        <x:v>Date</x:v>
      </x:c>
      <x:c r="B1" s="5" t="str">
        <x:v>N° Dossier</x:v>
      </x:c>
      <x:c r="C1" s="5" t="str">
        <x:v>Type d'intervention</x:v>
      </x:c>
      <x:c r="D1" s="5" t="str">
        <x:v>Description</x:v>
      </x:c>
      <x:c r="E1" s="5" t="str">
        <x:v>Temps passé (h)</x:v>
      </x:c>
      <x:c r="F1" s="5" t="str">
        <x:v>Avocat</x:v>
      </x:c>
      <x:c r="G1" s="5" t="str">
        <x:v>Facturable</x:v>
      </x:c>
      <x:c r="H1" s="12" t="str">
        <x:v>Taux horaire</x:v>
      </x:c>
      <x:c r="I1" s="12" t="str">
        <x:v>Montant facturable</x:v>
      </x:c>
      <x:c r="J1" s="5" t="str">
        <x:v>Observations</x:v>
      </x:c>
    </x:row>
    <x:row r="2">
      <x:c r="A2" t="n">
        <x:v>46168</x:v>
      </x:c>
      <x:c r="B2" t="str">
        <x:v>DOS-0065</x:v>
      </x:c>
      <x:c r="C2" t="str">
        <x:v>Dépôt de pièces</x:v>
      </x:c>
      <x:c r="D2" t="str">
        <x:v>Intervention liée au dossier</x:v>
      </x:c>
      <x:c r="E2" t="n">
        <x:v>4.58</x:v>
      </x:c>
      <x:c r="F2" t="str">
        <x:v>Me Bernard</x:v>
      </x:c>
      <x:c r="G2" t="str">
        <x:v>Oui</x:v>
      </x:c>
      <x:c r="H2" t="n">
        <x:v>150</x:v>
      </x:c>
      <x:c r="I2" t="n">
        <x:f>IF(G2="Oui",E2*H2,0)</x:f>
        <x:v>687</x:v>
      </x:c>
      <x:c r="J2" t="str"/>
    </x:row>
    <x:row r="3">
      <x:c r="A3" t="n">
        <x:v>46316</x:v>
      </x:c>
      <x:c r="B3" t="str">
        <x:v>DOS-0036</x:v>
      </x:c>
      <x:c r="C3" t="str">
        <x:v>Rédaction</x:v>
      </x:c>
      <x:c r="D3" t="str">
        <x:v>Intervention liée au dossier</x:v>
      </x:c>
      <x:c r="E3" t="n">
        <x:v>3.62</x:v>
      </x:c>
      <x:c r="F3" t="str">
        <x:v>Me Martin</x:v>
      </x:c>
      <x:c r="G3" t="str">
        <x:v>Oui</x:v>
      </x:c>
      <x:c r="H3" t="n">
        <x:v>250</x:v>
      </x:c>
      <x:c r="I3" t="n">
        <x:f>IF(G3="Oui",E3*H3,0)</x:f>
        <x:v>905</x:v>
      </x:c>
      <x:c r="J3" t="str"/>
    </x:row>
    <x:row r="4">
      <x:c r="A4" t="n">
        <x:v>46114</x:v>
      </x:c>
      <x:c r="B4" t="str">
        <x:v>DOS-0081</x:v>
      </x:c>
      <x:c r="C4" t="str">
        <x:v>Dépôt de pièces</x:v>
      </x:c>
      <x:c r="D4" t="str">
        <x:v>Intervention liée au dossier</x:v>
      </x:c>
      <x:c r="E4" t="n">
        <x:v>1.54</x:v>
      </x:c>
      <x:c r="F4" t="str">
        <x:v>Me Bernard</x:v>
      </x:c>
      <x:c r="G4" t="str">
        <x:v>Oui</x:v>
      </x:c>
      <x:c r="H4" t="n">
        <x:v>120</x:v>
      </x:c>
      <x:c r="I4" t="n">
        <x:f>IF(G4="Oui",E4*H4,0)</x:f>
        <x:v>184.8</x:v>
      </x:c>
      <x:c r="J4" t="str"/>
    </x:row>
    <x:row r="5">
      <x:c r="A5" t="n">
        <x:v>46337</x:v>
      </x:c>
      <x:c r="B5" t="str">
        <x:v>DOS-0102</x:v>
      </x:c>
      <x:c r="C5" t="str">
        <x:v>Consultation</x:v>
      </x:c>
      <x:c r="D5" t="str">
        <x:v>Intervention liée au dossier</x:v>
      </x:c>
      <x:c r="E5" t="n">
        <x:v>0.73</x:v>
      </x:c>
      <x:c r="F5" t="str">
        <x:v>Me Durand</x:v>
      </x:c>
      <x:c r="G5" t="str">
        <x:v>Oui</x:v>
      </x:c>
      <x:c r="H5" t="n">
        <x:v>220</x:v>
      </x:c>
      <x:c r="I5" t="n">
        <x:f>IF(G5="Oui",E5*H5,0)</x:f>
        <x:v>160.6</x:v>
      </x:c>
      <x:c r="J5" t="str"/>
    </x:row>
    <x:row r="6">
      <x:c r="A6" t="n">
        <x:v>46337</x:v>
      </x:c>
      <x:c r="B6" t="str">
        <x:v>DOS-0008</x:v>
      </x:c>
      <x:c r="C6" t="str">
        <x:v>Négociation</x:v>
      </x:c>
      <x:c r="D6" t="str">
        <x:v>Intervention liée au dossier</x:v>
      </x:c>
      <x:c r="E6" t="n">
        <x:v>1.06</x:v>
      </x:c>
      <x:c r="F6" t="str">
        <x:v>Me Martin</x:v>
      </x:c>
      <x:c r="G6" t="str">
        <x:v>Oui</x:v>
      </x:c>
      <x:c r="H6" t="n">
        <x:v>220</x:v>
      </x:c>
      <x:c r="I6" t="n">
        <x:f>IF(G6="Oui",E6*H6,0)</x:f>
        <x:v>233.20000000000002</x:v>
      </x:c>
      <x:c r="J6" t="str"/>
    </x:row>
    <x:row r="7">
      <x:c r="A7" t="n">
        <x:v>46125</x:v>
      </x:c>
      <x:c r="B7" t="str">
        <x:v>DOS-0063</x:v>
      </x:c>
      <x:c r="C7" t="str">
        <x:v>Rédaction</x:v>
      </x:c>
      <x:c r="D7" t="str">
        <x:v>Intervention liée au dossier</x:v>
      </x:c>
      <x:c r="E7" t="n">
        <x:v>4.3</x:v>
      </x:c>
      <x:c r="F7" t="str">
        <x:v>Me Leroy</x:v>
      </x:c>
      <x:c r="G7" t="str">
        <x:v>Non</x:v>
      </x:c>
      <x:c r="H7" t="n">
        <x:v>220</x:v>
      </x:c>
      <x:c r="I7" t="n">
        <x:f>IF(G7="Oui",E7*H7,0)</x:f>
        <x:v>0</x:v>
      </x:c>
      <x:c r="J7" t="str"/>
    </x:row>
    <x:row r="8">
      <x:c r="A8" t="n">
        <x:v>46190</x:v>
      </x:c>
      <x:c r="B8" t="str">
        <x:v>DOS-0018</x:v>
      </x:c>
      <x:c r="C8" t="str">
        <x:v>Audience</x:v>
      </x:c>
      <x:c r="D8" t="str">
        <x:v>Intervention liée au dossier</x:v>
      </x:c>
      <x:c r="E8" t="n">
        <x:v>4.43</x:v>
      </x:c>
      <x:c r="F8" t="str">
        <x:v>Me Bernard</x:v>
      </x:c>
      <x:c r="G8" t="str">
        <x:v>Oui</x:v>
      </x:c>
      <x:c r="H8" t="n">
        <x:v>250</x:v>
      </x:c>
      <x:c r="I8" t="n">
        <x:f>IF(G8="Oui",E8*H8,0)</x:f>
        <x:v>1107.5</x:v>
      </x:c>
      <x:c r="J8" t="str"/>
    </x:row>
    <x:row r="9">
      <x:c r="A9" t="n">
        <x:v>46041</x:v>
      </x:c>
      <x:c r="B9" t="str">
        <x:v>DOS-0086</x:v>
      </x:c>
      <x:c r="C9" t="str">
        <x:v>Rédaction</x:v>
      </x:c>
      <x:c r="D9" t="str">
        <x:v>Intervention liée au dossier</x:v>
      </x:c>
      <x:c r="E9" t="n">
        <x:v>0.95</x:v>
      </x:c>
      <x:c r="F9" t="str">
        <x:v>Me Durand</x:v>
      </x:c>
      <x:c r="G9" t="str">
        <x:v>Oui</x:v>
      </x:c>
      <x:c r="H9" t="n">
        <x:v>220</x:v>
      </x:c>
      <x:c r="I9" t="n">
        <x:f>IF(G9="Oui",E9*H9,0)</x:f>
        <x:v>209</x:v>
      </x:c>
      <x:c r="J9" t="str"/>
    </x:row>
    <x:row r="10">
      <x:c r="A10" t="n">
        <x:v>46122</x:v>
      </x:c>
      <x:c r="B10" t="str">
        <x:v>DOS-0102</x:v>
      </x:c>
      <x:c r="C10" t="str">
        <x:v>Consultation</x:v>
      </x:c>
      <x:c r="D10" t="str">
        <x:v>Intervention liée au dossier</x:v>
      </x:c>
      <x:c r="E10" t="n">
        <x:v>0.8</x:v>
      </x:c>
      <x:c r="F10" t="str">
        <x:v>Me Durand</x:v>
      </x:c>
      <x:c r="G10" t="str">
        <x:v>Oui</x:v>
      </x:c>
      <x:c r="H10" t="n">
        <x:v>220</x:v>
      </x:c>
      <x:c r="I10" t="n">
        <x:f>IF(G10="Oui",E10*H10,0)</x:f>
        <x:v>176</x:v>
      </x:c>
      <x:c r="J10" t="str"/>
    </x:row>
    <x:row r="11">
      <x:c r="A11" t="n">
        <x:v>46034</x:v>
      </x:c>
      <x:c r="B11" t="str">
        <x:v>DOS-0038</x:v>
      </x:c>
      <x:c r="C11" t="str">
        <x:v>Audience</x:v>
      </x:c>
      <x:c r="D11" t="str">
        <x:v>Intervention liée au dossier</x:v>
      </x:c>
      <x:c r="E11" t="n">
        <x:v>2.86</x:v>
      </x:c>
      <x:c r="F11" t="str">
        <x:v>Me Petit</x:v>
      </x:c>
      <x:c r="G11" t="str">
        <x:v>Oui</x:v>
      </x:c>
      <x:c r="H11" t="n">
        <x:v>220</x:v>
      </x:c>
      <x:c r="I11" t="n">
        <x:f>IF(G11="Oui",E11*H11,0)</x:f>
        <x:v>629.1999999999999</x:v>
      </x:c>
      <x:c r="J11" t="str"/>
    </x:row>
    <x:row r="12">
      <x:c r="A12" t="n">
        <x:v>46226</x:v>
      </x:c>
      <x:c r="B12" t="str">
        <x:v>DOS-0055</x:v>
      </x:c>
      <x:c r="C12" t="str">
        <x:v>Appel client</x:v>
      </x:c>
      <x:c r="D12" t="str">
        <x:v>Intervention liée au dossier</x:v>
      </x:c>
      <x:c r="E12" t="n">
        <x:v>5.23</x:v>
      </x:c>
      <x:c r="F12" t="str">
        <x:v>Me Durand</x:v>
      </x:c>
      <x:c r="G12" t="str">
        <x:v>Oui</x:v>
      </x:c>
      <x:c r="H12" t="n">
        <x:v>150</x:v>
      </x:c>
      <x:c r="I12" t="n">
        <x:f>IF(G12="Oui",E12*H12,0)</x:f>
        <x:v>784.5000000000001</x:v>
      </x:c>
      <x:c r="J12" t="str"/>
    </x:row>
    <x:row r="13">
      <x:c r="A13" t="n">
        <x:v>46107</x:v>
      </x:c>
      <x:c r="B13" t="str">
        <x:v>DOS-0036</x:v>
      </x:c>
      <x:c r="C13" t="str">
        <x:v>Dépôt de pièces</x:v>
      </x:c>
      <x:c r="D13" t="str">
        <x:v>Intervention liée au dossier</x:v>
      </x:c>
      <x:c r="E13" t="n">
        <x:v>1.71</x:v>
      </x:c>
      <x:c r="F13" t="str">
        <x:v>Me Durand</x:v>
      </x:c>
      <x:c r="G13" t="str">
        <x:v>Oui</x:v>
      </x:c>
      <x:c r="H13" t="n">
        <x:v>120</x:v>
      </x:c>
      <x:c r="I13" t="n">
        <x:f>IF(G13="Oui",E13*H13,0)</x:f>
        <x:v>205.2</x:v>
      </x:c>
      <x:c r="J13" t="str"/>
    </x:row>
    <x:row r="14">
      <x:c r="A14" t="n">
        <x:v>46206</x:v>
      </x:c>
      <x:c r="B14" t="str">
        <x:v>DOS-0154</x:v>
      </x:c>
      <x:c r="C14" t="str">
        <x:v>Consultation</x:v>
      </x:c>
      <x:c r="D14" t="str">
        <x:v>Intervention liée au dossier</x:v>
      </x:c>
      <x:c r="E14" t="n">
        <x:v>1.81</x:v>
      </x:c>
      <x:c r="F14" t="str">
        <x:v>Me Martin</x:v>
      </x:c>
      <x:c r="G14" t="str">
        <x:v>Oui</x:v>
      </x:c>
      <x:c r="H14" t="n">
        <x:v>250</x:v>
      </x:c>
      <x:c r="I14" t="n">
        <x:f>IF(G14="Oui",E14*H14,0)</x:f>
        <x:v>452.5</x:v>
      </x:c>
      <x:c r="J14" t="str"/>
    </x:row>
    <x:row r="15">
      <x:c r="A15" t="n">
        <x:v>46092</x:v>
      </x:c>
      <x:c r="B15" t="str">
        <x:v>DOS-0007</x:v>
      </x:c>
      <x:c r="C15" t="str">
        <x:v>Dépôt de pièces</x:v>
      </x:c>
      <x:c r="D15" t="str">
        <x:v>Intervention liée au dossier</x:v>
      </x:c>
      <x:c r="E15" t="n">
        <x:v>4.57</x:v>
      </x:c>
      <x:c r="F15" t="str">
        <x:v>Me Durand</x:v>
      </x:c>
      <x:c r="G15" t="str">
        <x:v>Oui</x:v>
      </x:c>
      <x:c r="H15" t="n">
        <x:v>220</x:v>
      </x:c>
      <x:c r="I15" t="n">
        <x:f>IF(G15="Oui",E15*H15,0)</x:f>
        <x:v>1005.4000000000001</x:v>
      </x:c>
      <x:c r="J15" t="str"/>
    </x:row>
    <x:row r="16">
      <x:c r="A16" t="n">
        <x:v>46034</x:v>
      </x:c>
      <x:c r="B16" t="str">
        <x:v>DOS-0093</x:v>
      </x:c>
      <x:c r="C16" t="str">
        <x:v>Dépôt de pièces</x:v>
      </x:c>
      <x:c r="D16" t="str">
        <x:v>Intervention liée au dossier</x:v>
      </x:c>
      <x:c r="E16" t="n">
        <x:v>5.29</x:v>
      </x:c>
      <x:c r="F16" t="str">
        <x:v>Me Leroy</x:v>
      </x:c>
      <x:c r="G16" t="str">
        <x:v>Non</x:v>
      </x:c>
      <x:c r="H16" t="n">
        <x:v>250</x:v>
      </x:c>
      <x:c r="I16" t="n">
        <x:f>IF(G16="Oui",E16*H16,0)</x:f>
        <x:v>0</x:v>
      </x:c>
      <x:c r="J16" t="str"/>
    </x:row>
    <x:row r="17">
      <x:c r="A17" t="n">
        <x:v>46323</x:v>
      </x:c>
      <x:c r="B17" t="str">
        <x:v>DOS-0004</x:v>
      </x:c>
      <x:c r="C17" t="str">
        <x:v>Audience</x:v>
      </x:c>
      <x:c r="D17" t="str">
        <x:v>Intervention liée au dossier</x:v>
      </x:c>
      <x:c r="E17" t="n">
        <x:v>5.42</x:v>
      </x:c>
      <x:c r="F17" t="str">
        <x:v>Me Martin</x:v>
      </x:c>
      <x:c r="G17" t="str">
        <x:v>Oui</x:v>
      </x:c>
      <x:c r="H17" t="n">
        <x:v>220</x:v>
      </x:c>
      <x:c r="I17" t="n">
        <x:f>IF(G17="Oui",E17*H17,0)</x:f>
        <x:v>1192.4</x:v>
      </x:c>
      <x:c r="J17" t="str"/>
    </x:row>
    <x:row r="18">
      <x:c r="A18" t="n">
        <x:v>46377</x:v>
      </x:c>
      <x:c r="B18" t="str">
        <x:v>DOS-0004</x:v>
      </x:c>
      <x:c r="C18" t="str">
        <x:v>Appel client</x:v>
      </x:c>
      <x:c r="D18" t="str">
        <x:v>Intervention liée au dossier</x:v>
      </x:c>
      <x:c r="E18" t="n">
        <x:v>1.43</x:v>
      </x:c>
      <x:c r="F18" t="str">
        <x:v>Me Durand</x:v>
      </x:c>
      <x:c r="G18" t="str">
        <x:v>Oui</x:v>
      </x:c>
      <x:c r="H18" t="n">
        <x:v>150</x:v>
      </x:c>
      <x:c r="I18" t="n">
        <x:f>IF(G18="Oui",E18*H18,0)</x:f>
        <x:v>214.5</x:v>
      </x:c>
      <x:c r="J18" t="str"/>
    </x:row>
    <x:row r="19">
      <x:c r="A19" t="n">
        <x:v>46221</x:v>
      </x:c>
      <x:c r="B19" t="str">
        <x:v>DOS-0006</x:v>
      </x:c>
      <x:c r="C19" t="str">
        <x:v>Recherche juridique</x:v>
      </x:c>
      <x:c r="D19" t="str">
        <x:v>Intervention liée au dossier</x:v>
      </x:c>
      <x:c r="E19" t="n">
        <x:v>4.16</x:v>
      </x:c>
      <x:c r="F19" t="str">
        <x:v>Me Petit</x:v>
      </x:c>
      <x:c r="G19" t="str">
        <x:v>Oui</x:v>
      </x:c>
      <x:c r="H19" t="n">
        <x:v>180</x:v>
      </x:c>
      <x:c r="I19" t="n">
        <x:f>IF(G19="Oui",E19*H19,0)</x:f>
        <x:v>748.8000000000001</x:v>
      </x:c>
      <x:c r="J19" t="str"/>
    </x:row>
    <x:row r="20">
      <x:c r="A20" t="n">
        <x:v>46213</x:v>
      </x:c>
      <x:c r="B20" t="str">
        <x:v>DOS-0092</x:v>
      </x:c>
      <x:c r="C20" t="str">
        <x:v>Rédaction</x:v>
      </x:c>
      <x:c r="D20" t="str">
        <x:v>Intervention liée au dossier</x:v>
      </x:c>
      <x:c r="E20" t="n">
        <x:v>1.74</x:v>
      </x:c>
      <x:c r="F20" t="str">
        <x:v>Me Leroy</x:v>
      </x:c>
      <x:c r="G20" t="str">
        <x:v>Non</x:v>
      </x:c>
      <x:c r="H20" t="n">
        <x:v>120</x:v>
      </x:c>
      <x:c r="I20" t="n">
        <x:f>IF(G20="Oui",E20*H20,0)</x:f>
        <x:v>0</x:v>
      </x:c>
      <x:c r="J20" t="str"/>
    </x:row>
    <x:row r="21">
      <x:c r="A21" t="n">
        <x:v>46261</x:v>
      </x:c>
      <x:c r="B21" t="str">
        <x:v>DOS-0036</x:v>
      </x:c>
      <x:c r="C21" t="str">
        <x:v>Dépôt de pièces</x:v>
      </x:c>
      <x:c r="D21" t="str">
        <x:v>Intervention liée au dossier</x:v>
      </x:c>
      <x:c r="E21" t="n">
        <x:v>2.45</x:v>
      </x:c>
      <x:c r="F21" t="str">
        <x:v>Me Leroy</x:v>
      </x:c>
      <x:c r="G21" t="str">
        <x:v>Oui</x:v>
      </x:c>
      <x:c r="H21" t="n">
        <x:v>150</x:v>
      </x:c>
      <x:c r="I21" t="n">
        <x:f>IF(G21="Oui",E21*H21,0)</x:f>
        <x:v>367.5</x:v>
      </x:c>
      <x:c r="J21" t="str"/>
    </x:row>
    <x:row r="22">
      <x:c r="A22" t="n">
        <x:v>46131</x:v>
      </x:c>
      <x:c r="B22" t="str">
        <x:v>DOS-0035</x:v>
      </x:c>
      <x:c r="C22" t="str">
        <x:v>Recherche juridique</x:v>
      </x:c>
      <x:c r="D22" t="str">
        <x:v>Intervention liée au dossier</x:v>
      </x:c>
      <x:c r="E22" t="n">
        <x:v>3.87</x:v>
      </x:c>
      <x:c r="F22" t="str">
        <x:v>Me Petit</x:v>
      </x:c>
      <x:c r="G22" t="str">
        <x:v>Oui</x:v>
      </x:c>
      <x:c r="H22" t="n">
        <x:v>250</x:v>
      </x:c>
      <x:c r="I22" t="n">
        <x:f>IF(G22="Oui",E22*H22,0)</x:f>
        <x:v>967.5</x:v>
      </x:c>
      <x:c r="J22" t="str"/>
    </x:row>
    <x:row r="23">
      <x:c r="A23" t="n">
        <x:v>46264</x:v>
      </x:c>
      <x:c r="B23" t="str">
        <x:v>DOS-0133</x:v>
      </x:c>
      <x:c r="C23" t="str">
        <x:v>Audience</x:v>
      </x:c>
      <x:c r="D23" t="str">
        <x:v>Intervention liée au dossier</x:v>
      </x:c>
      <x:c r="E23" t="n">
        <x:v>5.46</x:v>
      </x:c>
      <x:c r="F23" t="str">
        <x:v>Me Bernard</x:v>
      </x:c>
      <x:c r="G23" t="str">
        <x:v>Oui</x:v>
      </x:c>
      <x:c r="H23" t="n">
        <x:v>120</x:v>
      </x:c>
      <x:c r="I23" t="n">
        <x:f>IF(G23="Oui",E23*H23,0)</x:f>
        <x:v>655.2</x:v>
      </x:c>
      <x:c r="J23" t="str"/>
    </x:row>
    <x:row r="24">
      <x:c r="A24" t="n">
        <x:v>46067</x:v>
      </x:c>
      <x:c r="B24" t="str">
        <x:v>DOS-0019</x:v>
      </x:c>
      <x:c r="C24" t="str">
        <x:v>Appel client</x:v>
      </x:c>
      <x:c r="D24" t="str">
        <x:v>Intervention liée au dossier</x:v>
      </x:c>
      <x:c r="E24" t="n">
        <x:v>5.25</x:v>
      </x:c>
      <x:c r="F24" t="str">
        <x:v>Me Bernard</x:v>
      </x:c>
      <x:c r="G24" t="str">
        <x:v>Oui</x:v>
      </x:c>
      <x:c r="H24" t="n">
        <x:v>150</x:v>
      </x:c>
      <x:c r="I24" t="n">
        <x:f>IF(G24="Oui",E24*H24,0)</x:f>
        <x:v>787.5</x:v>
      </x:c>
      <x:c r="J24" t="str"/>
    </x:row>
    <x:row r="25">
      <x:c r="A25" t="n">
        <x:v>46364</x:v>
      </x:c>
      <x:c r="B25" t="str">
        <x:v>DOS-0020</x:v>
      </x:c>
      <x:c r="C25" t="str">
        <x:v>Dépôt de pièces</x:v>
      </x:c>
      <x:c r="D25" t="str">
        <x:v>Intervention liée au dossier</x:v>
      </x:c>
      <x:c r="E25" t="n">
        <x:v>1.52</x:v>
      </x:c>
      <x:c r="F25" t="str">
        <x:v>Me Martin</x:v>
      </x:c>
      <x:c r="G25" t="str">
        <x:v>Non</x:v>
      </x:c>
      <x:c r="H25" t="n">
        <x:v>120</x:v>
      </x:c>
      <x:c r="I25" t="n">
        <x:f>IF(G25="Oui",E25*H25,0)</x:f>
        <x:v>0</x:v>
      </x:c>
      <x:c r="J25" t="str"/>
    </x:row>
    <x:row r="26">
      <x:c r="A26" t="n">
        <x:v>46151</x:v>
      </x:c>
      <x:c r="B26" t="str">
        <x:v>DOS-0015</x:v>
      </x:c>
      <x:c r="C26" t="str">
        <x:v>Recherche juridique</x:v>
      </x:c>
      <x:c r="D26" t="str">
        <x:v>Intervention liée au dossier</x:v>
      </x:c>
      <x:c r="E26" t="n">
        <x:v>4.86</x:v>
      </x:c>
      <x:c r="F26" t="str">
        <x:v>Me Bernard</x:v>
      </x:c>
      <x:c r="G26" t="str">
        <x:v>Oui</x:v>
      </x:c>
      <x:c r="H26" t="n">
        <x:v>120</x:v>
      </x:c>
      <x:c r="I26" t="n">
        <x:f>IF(G26="Oui",E26*H26,0)</x:f>
        <x:v>583.2</x:v>
      </x:c>
      <x:c r="J26" t="str"/>
    </x:row>
    <x:row r="27">
      <x:c r="A27" t="n">
        <x:v>46379</x:v>
      </x:c>
      <x:c r="B27" t="str">
        <x:v>DOS-0121</x:v>
      </x:c>
      <x:c r="C27" t="str">
        <x:v>Consultation</x:v>
      </x:c>
      <x:c r="D27" t="str">
        <x:v>Intervention liée au dossier</x:v>
      </x:c>
      <x:c r="E27" t="n">
        <x:v>3.61</x:v>
      </x:c>
      <x:c r="F27" t="str">
        <x:v>Me Durand</x:v>
      </x:c>
      <x:c r="G27" t="str">
        <x:v>Oui</x:v>
      </x:c>
      <x:c r="H27" t="n">
        <x:v>150</x:v>
      </x:c>
      <x:c r="I27" t="n">
        <x:f>IF(G27="Oui",E27*H27,0)</x:f>
        <x:v>541.5</x:v>
      </x:c>
      <x:c r="J27" t="str"/>
    </x:row>
    <x:row r="28">
      <x:c r="A28" t="n">
        <x:v>46071</x:v>
      </x:c>
      <x:c r="B28" t="str">
        <x:v>DOS-0088</x:v>
      </x:c>
      <x:c r="C28" t="str">
        <x:v>Consultation</x:v>
      </x:c>
      <x:c r="D28" t="str">
        <x:v>Intervention liée au dossier</x:v>
      </x:c>
      <x:c r="E28" t="n">
        <x:v>2.34</x:v>
      </x:c>
      <x:c r="F28" t="str">
        <x:v>Me Leroy</x:v>
      </x:c>
      <x:c r="G28" t="str">
        <x:v>Oui</x:v>
      </x:c>
      <x:c r="H28" t="n">
        <x:v>250</x:v>
      </x:c>
      <x:c r="I28" t="n">
        <x:f>IF(G28="Oui",E28*H28,0)</x:f>
        <x:v>585</x:v>
      </x:c>
      <x:c r="J28" t="str"/>
    </x:row>
    <x:row r="29">
      <x:c r="A29" t="n">
        <x:v>46211</x:v>
      </x:c>
      <x:c r="B29" t="str">
        <x:v>DOS-0073</x:v>
      </x:c>
      <x:c r="C29" t="str">
        <x:v>Audience</x:v>
      </x:c>
      <x:c r="D29" t="str">
        <x:v>Intervention liée au dossier</x:v>
      </x:c>
      <x:c r="E29" t="n">
        <x:v>1.84</x:v>
      </x:c>
      <x:c r="F29" t="str">
        <x:v>Me Petit</x:v>
      </x:c>
      <x:c r="G29" t="str">
        <x:v>Oui</x:v>
      </x:c>
      <x:c r="H29" t="n">
        <x:v>180</x:v>
      </x:c>
      <x:c r="I29" t="n">
        <x:f>IF(G29="Oui",E29*H29,0)</x:f>
        <x:v>331.2</x:v>
      </x:c>
      <x:c r="J29" t="str"/>
    </x:row>
    <x:row r="30">
      <x:c r="A30" t="n">
        <x:v>46144</x:v>
      </x:c>
      <x:c r="B30" t="str">
        <x:v>DOS-0009</x:v>
      </x:c>
      <x:c r="C30" t="str">
        <x:v>Négociation</x:v>
      </x:c>
      <x:c r="D30" t="str">
        <x:v>Intervention liée au dossier</x:v>
      </x:c>
      <x:c r="E30" t="n">
        <x:v>1.42</x:v>
      </x:c>
      <x:c r="F30" t="str">
        <x:v>Me Martin</x:v>
      </x:c>
      <x:c r="G30" t="str">
        <x:v>Non</x:v>
      </x:c>
      <x:c r="H30" t="n">
        <x:v>220</x:v>
      </x:c>
      <x:c r="I30" t="n">
        <x:f>IF(G30="Oui",E30*H30,0)</x:f>
        <x:v>0</x:v>
      </x:c>
      <x:c r="J30" t="str"/>
    </x:row>
    <x:row r="31">
      <x:c r="A31" t="n">
        <x:v>46078</x:v>
      </x:c>
      <x:c r="B31" t="str">
        <x:v>DOS-0077</x:v>
      </x:c>
      <x:c r="C31" t="str">
        <x:v>Rédaction</x:v>
      </x:c>
      <x:c r="D31" t="str">
        <x:v>Intervention liée au dossier</x:v>
      </x:c>
      <x:c r="E31" t="n">
        <x:v>2.33</x:v>
      </x:c>
      <x:c r="F31" t="str">
        <x:v>Me Leroy</x:v>
      </x:c>
      <x:c r="G31" t="str">
        <x:v>Oui</x:v>
      </x:c>
      <x:c r="H31" t="n">
        <x:v>180</x:v>
      </x:c>
      <x:c r="I31" t="n">
        <x:f>IF(G31="Oui",E31*H31,0)</x:f>
        <x:v>419.40000000000003</x:v>
      </x:c>
      <x:c r="J31" t="str"/>
    </x:row>
    <x:row r="32">
      <x:c r="A32" t="n">
        <x:v>46034</x:v>
      </x:c>
      <x:c r="B32" t="str">
        <x:v>DOS-0052</x:v>
      </x:c>
      <x:c r="C32" t="str">
        <x:v>Consultation</x:v>
      </x:c>
      <x:c r="D32" t="str">
        <x:v>Intervention liée au dossier</x:v>
      </x:c>
      <x:c r="E32" t="n">
        <x:v>1.92</x:v>
      </x:c>
      <x:c r="F32" t="str">
        <x:v>Me Petit</x:v>
      </x:c>
      <x:c r="G32" t="str">
        <x:v>Oui</x:v>
      </x:c>
      <x:c r="H32" t="n">
        <x:v>250</x:v>
      </x:c>
      <x:c r="I32" t="n">
        <x:f>IF(G32="Oui",E32*H32,0)</x:f>
        <x:v>480</x:v>
      </x:c>
      <x:c r="J32" t="str"/>
    </x:row>
    <x:row r="33">
      <x:c r="A33" t="n">
        <x:v>46186</x:v>
      </x:c>
      <x:c r="B33" t="str">
        <x:v>DOS-0031</x:v>
      </x:c>
      <x:c r="C33" t="str">
        <x:v>Négociation</x:v>
      </x:c>
      <x:c r="D33" t="str">
        <x:v>Intervention liée au dossier</x:v>
      </x:c>
      <x:c r="E33" t="n">
        <x:v>0.65</x:v>
      </x:c>
      <x:c r="F33" t="str">
        <x:v>Me Leroy</x:v>
      </x:c>
      <x:c r="G33" t="str">
        <x:v>Non</x:v>
      </x:c>
      <x:c r="H33" t="n">
        <x:v>180</x:v>
      </x:c>
      <x:c r="I33" t="n">
        <x:f>IF(G33="Oui",E33*H33,0)</x:f>
        <x:v>0</x:v>
      </x:c>
      <x:c r="J33" t="str"/>
    </x:row>
    <x:row r="34">
      <x:c r="A34" t="n">
        <x:v>46181</x:v>
      </x:c>
      <x:c r="B34" t="str">
        <x:v>DOS-0044</x:v>
      </x:c>
      <x:c r="C34" t="str">
        <x:v>Recherche juridique</x:v>
      </x:c>
      <x:c r="D34" t="str">
        <x:v>Intervention liée au dossier</x:v>
      </x:c>
      <x:c r="E34" t="n">
        <x:v>1.65</x:v>
      </x:c>
      <x:c r="F34" t="str">
        <x:v>Me Martin</x:v>
      </x:c>
      <x:c r="G34" t="str">
        <x:v>Oui</x:v>
      </x:c>
      <x:c r="H34" t="n">
        <x:v>120</x:v>
      </x:c>
      <x:c r="I34" t="n">
        <x:f>IF(G34="Oui",E34*H34,0)</x:f>
        <x:v>198</x:v>
      </x:c>
      <x:c r="J34" t="str"/>
    </x:row>
    <x:row r="35">
      <x:c r="A35" t="n">
        <x:v>46041</x:v>
      </x:c>
      <x:c r="B35" t="str">
        <x:v>DOS-0049</x:v>
      </x:c>
      <x:c r="C35" t="str">
        <x:v>Consultation</x:v>
      </x:c>
      <x:c r="D35" t="str">
        <x:v>Intervention liée au dossier</x:v>
      </x:c>
      <x:c r="E35" t="n">
        <x:v>0.64</x:v>
      </x:c>
      <x:c r="F35" t="str">
        <x:v>Me Petit</x:v>
      </x:c>
      <x:c r="G35" t="str">
        <x:v>Oui</x:v>
      </x:c>
      <x:c r="H35" t="n">
        <x:v>250</x:v>
      </x:c>
      <x:c r="I35" t="n">
        <x:f>IF(G35="Oui",E35*H35,0)</x:f>
        <x:v>160</x:v>
      </x:c>
      <x:c r="J35" t="str"/>
    </x:row>
    <x:row r="36">
      <x:c r="A36" t="n">
        <x:v>46337</x:v>
      </x:c>
      <x:c r="B36" t="str">
        <x:v>DOS-0109</x:v>
      </x:c>
      <x:c r="C36" t="str">
        <x:v>Consultation</x:v>
      </x:c>
      <x:c r="D36" t="str">
        <x:v>Intervention liée au dossier</x:v>
      </x:c>
      <x:c r="E36" t="n">
        <x:v>0.29</x:v>
      </x:c>
      <x:c r="F36" t="str">
        <x:v>Me Durand</x:v>
      </x:c>
      <x:c r="G36" t="str">
        <x:v>Non</x:v>
      </x:c>
      <x:c r="H36" t="n">
        <x:v>220</x:v>
      </x:c>
      <x:c r="I36" t="n">
        <x:f>IF(G36="Oui",E36*H36,0)</x:f>
        <x:v>0</x:v>
      </x:c>
      <x:c r="J36" t="str"/>
    </x:row>
    <x:row r="37">
      <x:c r="A37" t="n">
        <x:v>46328</x:v>
      </x:c>
      <x:c r="B37" t="str">
        <x:v>DOS-0104</x:v>
      </x:c>
      <x:c r="C37" t="str">
        <x:v>Audience</x:v>
      </x:c>
      <x:c r="D37" t="str">
        <x:v>Intervention liée au dossier</x:v>
      </x:c>
      <x:c r="E37" t="n">
        <x:v>2.09</x:v>
      </x:c>
      <x:c r="F37" t="str">
        <x:v>Me Bernard</x:v>
      </x:c>
      <x:c r="G37" t="str">
        <x:v>Non</x:v>
      </x:c>
      <x:c r="H37" t="n">
        <x:v>180</x:v>
      </x:c>
      <x:c r="I37" t="n">
        <x:f>IF(G37="Oui",E37*H37,0)</x:f>
        <x:v>0</x:v>
      </x:c>
      <x:c r="J37" t="str"/>
    </x:row>
    <x:row r="38">
      <x:c r="A38" t="n">
        <x:v>46350</x:v>
      </x:c>
      <x:c r="B38" t="str">
        <x:v>DOS-0055</x:v>
      </x:c>
      <x:c r="C38" t="str">
        <x:v>Rédaction</x:v>
      </x:c>
      <x:c r="D38" t="str">
        <x:v>Intervention liée au dossier</x:v>
      </x:c>
      <x:c r="E38" t="n">
        <x:v>3.72</x:v>
      </x:c>
      <x:c r="F38" t="str">
        <x:v>Me Leroy</x:v>
      </x:c>
      <x:c r="G38" t="str">
        <x:v>Oui</x:v>
      </x:c>
      <x:c r="H38" t="n">
        <x:v>180</x:v>
      </x:c>
      <x:c r="I38" t="n">
        <x:f>IF(G38="Oui",E38*H38,0)</x:f>
        <x:v>669.6</x:v>
      </x:c>
      <x:c r="J38" t="str"/>
    </x:row>
    <x:row r="39">
      <x:c r="A39" t="n">
        <x:v>46118</x:v>
      </x:c>
      <x:c r="B39" t="str">
        <x:v>DOS-0049</x:v>
      </x:c>
      <x:c r="C39" t="str">
        <x:v>Appel client</x:v>
      </x:c>
      <x:c r="D39" t="str">
        <x:v>Intervention liée au dossier</x:v>
      </x:c>
      <x:c r="E39" t="n">
        <x:v>0.87</x:v>
      </x:c>
      <x:c r="F39" t="str">
        <x:v>Me Leroy</x:v>
      </x:c>
      <x:c r="G39" t="str">
        <x:v>Oui</x:v>
      </x:c>
      <x:c r="H39" t="n">
        <x:v>220</x:v>
      </x:c>
      <x:c r="I39" t="n">
        <x:f>IF(G39="Oui",E39*H39,0)</x:f>
        <x:v>191.4</x:v>
      </x:c>
      <x:c r="J39" t="str"/>
    </x:row>
    <x:row r="40">
      <x:c r="A40" t="n">
        <x:v>46112</x:v>
      </x:c>
      <x:c r="B40" t="str">
        <x:v>DOS-0006</x:v>
      </x:c>
      <x:c r="C40" t="str">
        <x:v>Recherche juridique</x:v>
      </x:c>
      <x:c r="D40" t="str">
        <x:v>Intervention liée au dossier</x:v>
      </x:c>
      <x:c r="E40" t="n">
        <x:v>3.79</x:v>
      </x:c>
      <x:c r="F40" t="str">
        <x:v>Me Leroy</x:v>
      </x:c>
      <x:c r="G40" t="str">
        <x:v>Oui</x:v>
      </x:c>
      <x:c r="H40" t="n">
        <x:v>220</x:v>
      </x:c>
      <x:c r="I40" t="n">
        <x:f>IF(G40="Oui",E40*H40,0)</x:f>
        <x:v>833.8</x:v>
      </x:c>
      <x:c r="J40" t="str"/>
    </x:row>
    <x:row r="41">
      <x:c r="A41" t="n">
        <x:v>46324</x:v>
      </x:c>
      <x:c r="B41" t="str">
        <x:v>DOS-0126</x:v>
      </x:c>
      <x:c r="C41" t="str">
        <x:v>Négociation</x:v>
      </x:c>
      <x:c r="D41" t="str">
        <x:v>Intervention liée au dossier</x:v>
      </x:c>
      <x:c r="E41" t="n">
        <x:v>0.39</x:v>
      </x:c>
      <x:c r="F41" t="str">
        <x:v>Me Durand</x:v>
      </x:c>
      <x:c r="G41" t="str">
        <x:v>Non</x:v>
      </x:c>
      <x:c r="H41" t="n">
        <x:v>220</x:v>
      </x:c>
      <x:c r="I41" t="n">
        <x:f>IF(G41="Oui",E41*H41,0)</x:f>
        <x:v>0</x:v>
      </x:c>
      <x:c r="J41" t="str"/>
    </x:row>
    <x:row r="42">
      <x:c r="A42" t="n">
        <x:v>46208</x:v>
      </x:c>
      <x:c r="B42" t="str">
        <x:v>DOS-0098</x:v>
      </x:c>
      <x:c r="C42" t="str">
        <x:v>Consultation</x:v>
      </x:c>
      <x:c r="D42" t="str">
        <x:v>Intervention liée au dossier</x:v>
      </x:c>
      <x:c r="E42" t="n">
        <x:v>0.76</x:v>
      </x:c>
      <x:c r="F42" t="str">
        <x:v>Me Petit</x:v>
      </x:c>
      <x:c r="G42" t="str">
        <x:v>Oui</x:v>
      </x:c>
      <x:c r="H42" t="n">
        <x:v>150</x:v>
      </x:c>
      <x:c r="I42" t="n">
        <x:f>IF(G42="Oui",E42*H42,0)</x:f>
        <x:v>114</x:v>
      </x:c>
      <x:c r="J42" t="str"/>
    </x:row>
    <x:row r="43">
      <x:c r="A43" t="n">
        <x:v>46104</x:v>
      </x:c>
      <x:c r="B43" t="str">
        <x:v>DOS-0138</x:v>
      </x:c>
      <x:c r="C43" t="str">
        <x:v>Dépôt de pièces</x:v>
      </x:c>
      <x:c r="D43" t="str">
        <x:v>Intervention liée au dossier</x:v>
      </x:c>
      <x:c r="E43" t="n">
        <x:v>0.4</x:v>
      </x:c>
      <x:c r="F43" t="str">
        <x:v>Me Durand</x:v>
      </x:c>
      <x:c r="G43" t="str">
        <x:v>Oui</x:v>
      </x:c>
      <x:c r="H43" t="n">
        <x:v>250</x:v>
      </x:c>
      <x:c r="I43" t="n">
        <x:f>IF(G43="Oui",E43*H43,0)</x:f>
        <x:v>100</x:v>
      </x:c>
      <x:c r="J43" t="str"/>
    </x:row>
    <x:row r="44">
      <x:c r="A44" t="n">
        <x:v>46223</x:v>
      </x:c>
      <x:c r="B44" t="str">
        <x:v>DOS-0025</x:v>
      </x:c>
      <x:c r="C44" t="str">
        <x:v>Dépôt de pièces</x:v>
      </x:c>
      <x:c r="D44" t="str">
        <x:v>Intervention liée au dossier</x:v>
      </x:c>
      <x:c r="E44" t="n">
        <x:v>1.7</x:v>
      </x:c>
      <x:c r="F44" t="str">
        <x:v>Me Bernard</x:v>
      </x:c>
      <x:c r="G44" t="str">
        <x:v>Non</x:v>
      </x:c>
      <x:c r="H44" t="n">
        <x:v>220</x:v>
      </x:c>
      <x:c r="I44" t="n">
        <x:f>IF(G44="Oui",E44*H44,0)</x:f>
        <x:v>0</x:v>
      </x:c>
      <x:c r="J44" t="str"/>
    </x:row>
    <x:row r="45">
      <x:c r="A45" t="n">
        <x:v>46316</x:v>
      </x:c>
      <x:c r="B45" t="str">
        <x:v>DOS-0011</x:v>
      </x:c>
      <x:c r="C45" t="str">
        <x:v>Négociation</x:v>
      </x:c>
      <x:c r="D45" t="str">
        <x:v>Intervention liée au dossier</x:v>
      </x:c>
      <x:c r="E45" t="n">
        <x:v>2.36</x:v>
      </x:c>
      <x:c r="F45" t="str">
        <x:v>Me Leroy</x:v>
      </x:c>
      <x:c r="G45" t="str">
        <x:v>Non</x:v>
      </x:c>
      <x:c r="H45" t="n">
        <x:v>250</x:v>
      </x:c>
      <x:c r="I45" t="n">
        <x:f>IF(G45="Oui",E45*H45,0)</x:f>
        <x:v>0</x:v>
      </x:c>
      <x:c r="J45" t="str"/>
    </x:row>
    <x:row r="46">
      <x:c r="A46" t="n">
        <x:v>46319</x:v>
      </x:c>
      <x:c r="B46" t="str">
        <x:v>DOS-0130</x:v>
      </x:c>
      <x:c r="C46" t="str">
        <x:v>Négociation</x:v>
      </x:c>
      <x:c r="D46" t="str">
        <x:v>Intervention liée au dossier</x:v>
      </x:c>
      <x:c r="E46" t="n">
        <x:v>2.41</x:v>
      </x:c>
      <x:c r="F46" t="str">
        <x:v>Me Leroy</x:v>
      </x:c>
      <x:c r="G46" t="str">
        <x:v>Non</x:v>
      </x:c>
      <x:c r="H46" t="n">
        <x:v>250</x:v>
      </x:c>
      <x:c r="I46" t="n">
        <x:f>IF(G46="Oui",E46*H46,0)</x:f>
        <x:v>0</x:v>
      </x:c>
      <x:c r="J46" t="str"/>
    </x:row>
    <x:row r="47">
      <x:c r="A47" t="n">
        <x:v>46051</x:v>
      </x:c>
      <x:c r="B47" t="str">
        <x:v>DOS-0141</x:v>
      </x:c>
      <x:c r="C47" t="str">
        <x:v>Appel client</x:v>
      </x:c>
      <x:c r="D47" t="str">
        <x:v>Intervention liée au dossier</x:v>
      </x:c>
      <x:c r="E47" t="n">
        <x:v>4.56</x:v>
      </x:c>
      <x:c r="F47" t="str">
        <x:v>Me Martin</x:v>
      </x:c>
      <x:c r="G47" t="str">
        <x:v>Oui</x:v>
      </x:c>
      <x:c r="H47" t="n">
        <x:v>220</x:v>
      </x:c>
      <x:c r="I47" t="n">
        <x:f>IF(G47="Oui",E47*H47,0)</x:f>
        <x:v>1003.1999999999999</x:v>
      </x:c>
      <x:c r="J47" t="str"/>
    </x:row>
    <x:row r="48">
      <x:c r="A48" t="n">
        <x:v>46216</x:v>
      </x:c>
      <x:c r="B48" t="str">
        <x:v>DOS-0069</x:v>
      </x:c>
      <x:c r="C48" t="str">
        <x:v>Rédaction</x:v>
      </x:c>
      <x:c r="D48" t="str">
        <x:v>Intervention liée au dossier</x:v>
      </x:c>
      <x:c r="E48" t="n">
        <x:v>4.23</x:v>
      </x:c>
      <x:c r="F48" t="str">
        <x:v>Me Petit</x:v>
      </x:c>
      <x:c r="G48" t="str">
        <x:v>Oui</x:v>
      </x:c>
      <x:c r="H48" t="n">
        <x:v>220</x:v>
      </x:c>
      <x:c r="I48" t="n">
        <x:f>IF(G48="Oui",E48*H48,0)</x:f>
        <x:v>930.6000000000001</x:v>
      </x:c>
      <x:c r="J48" t="str"/>
    </x:row>
    <x:row r="49">
      <x:c r="A49" t="n">
        <x:v>46044</x:v>
      </x:c>
      <x:c r="B49" t="str">
        <x:v>DOS-0107</x:v>
      </x:c>
      <x:c r="C49" t="str">
        <x:v>Rédaction</x:v>
      </x:c>
      <x:c r="D49" t="str">
        <x:v>Intervention liée au dossier</x:v>
      </x:c>
      <x:c r="E49" t="n">
        <x:v>4.41</x:v>
      </x:c>
      <x:c r="F49" t="str">
        <x:v>Me Bernard</x:v>
      </x:c>
      <x:c r="G49" t="str">
        <x:v>Non</x:v>
      </x:c>
      <x:c r="H49" t="n">
        <x:v>180</x:v>
      </x:c>
      <x:c r="I49" t="n">
        <x:f>IF(G49="Oui",E49*H49,0)</x:f>
        <x:v>0</x:v>
      </x:c>
      <x:c r="J49" t="str"/>
    </x:row>
    <x:row r="50">
      <x:c r="A50" t="n">
        <x:v>46335</x:v>
      </x:c>
      <x:c r="B50" t="str">
        <x:v>DOS-0060</x:v>
      </x:c>
      <x:c r="C50" t="str">
        <x:v>Recherche juridique</x:v>
      </x:c>
      <x:c r="D50" t="str">
        <x:v>Intervention liée au dossier</x:v>
      </x:c>
      <x:c r="E50" t="n">
        <x:v>4.99</x:v>
      </x:c>
      <x:c r="F50" t="str">
        <x:v>Me Bernard</x:v>
      </x:c>
      <x:c r="G50" t="str">
        <x:v>Oui</x:v>
      </x:c>
      <x:c r="H50" t="n">
        <x:v>180</x:v>
      </x:c>
      <x:c r="I50" t="n">
        <x:f>IF(G50="Oui",E50*H50,0)</x:f>
        <x:v>898.2</x:v>
      </x:c>
      <x:c r="J50" t="str"/>
    </x:row>
    <x:row r="51">
      <x:c r="A51" t="n">
        <x:v>46032</x:v>
      </x:c>
      <x:c r="B51" t="str">
        <x:v>DOS-0125</x:v>
      </x:c>
      <x:c r="C51" t="str">
        <x:v>Audience</x:v>
      </x:c>
      <x:c r="D51" t="str">
        <x:v>Intervention liée au dossier</x:v>
      </x:c>
      <x:c r="E51" t="n">
        <x:v>1.3</x:v>
      </x:c>
      <x:c r="F51" t="str">
        <x:v>Me Leroy</x:v>
      </x:c>
      <x:c r="G51" t="str">
        <x:v>Oui</x:v>
      </x:c>
      <x:c r="H51" t="n">
        <x:v>220</x:v>
      </x:c>
      <x:c r="I51" t="n">
        <x:f>IF(G51="Oui",E51*H51,0)</x:f>
        <x:v>286</x:v>
      </x:c>
      <x:c r="J51" t="str"/>
    </x:row>
    <x:row r="52">
      <x:c r="A52" t="n">
        <x:v>46164</x:v>
      </x:c>
      <x:c r="B52" t="str">
        <x:v>DOS-0130</x:v>
      </x:c>
      <x:c r="C52" t="str">
        <x:v>Négociation</x:v>
      </x:c>
      <x:c r="D52" t="str">
        <x:v>Intervention liée au dossier</x:v>
      </x:c>
      <x:c r="E52" t="n">
        <x:v>3.24</x:v>
      </x:c>
      <x:c r="F52" t="str">
        <x:v>Me Martin</x:v>
      </x:c>
      <x:c r="G52" t="str">
        <x:v>Non</x:v>
      </x:c>
      <x:c r="H52" t="n">
        <x:v>220</x:v>
      </x:c>
      <x:c r="I52" t="n">
        <x:f>IF(G52="Oui",E52*H52,0)</x:f>
        <x:v>0</x:v>
      </x:c>
      <x:c r="J52" t="str"/>
    </x:row>
    <x:row r="53">
      <x:c r="A53" t="n">
        <x:v>46075</x:v>
      </x:c>
      <x:c r="B53" t="str">
        <x:v>DOS-0137</x:v>
      </x:c>
      <x:c r="C53" t="str">
        <x:v>Dépôt de pièces</x:v>
      </x:c>
      <x:c r="D53" t="str">
        <x:v>Intervention liée au dossier</x:v>
      </x:c>
      <x:c r="E53" t="n">
        <x:v>2.83</x:v>
      </x:c>
      <x:c r="F53" t="str">
        <x:v>Me Martin</x:v>
      </x:c>
      <x:c r="G53" t="str">
        <x:v>Oui</x:v>
      </x:c>
      <x:c r="H53" t="n">
        <x:v>220</x:v>
      </x:c>
      <x:c r="I53" t="n">
        <x:f>IF(G53="Oui",E53*H53,0)</x:f>
        <x:v>622.6</x:v>
      </x:c>
      <x:c r="J53" t="str"/>
    </x:row>
    <x:row r="54">
      <x:c r="A54" t="n">
        <x:v>46324</x:v>
      </x:c>
      <x:c r="B54" t="str">
        <x:v>DOS-0132</x:v>
      </x:c>
      <x:c r="C54" t="str">
        <x:v>Consultation</x:v>
      </x:c>
      <x:c r="D54" t="str">
        <x:v>Intervention liée au dossier</x:v>
      </x:c>
      <x:c r="E54" t="n">
        <x:v>2.16</x:v>
      </x:c>
      <x:c r="F54" t="str">
        <x:v>Me Martin</x:v>
      </x:c>
      <x:c r="G54" t="str">
        <x:v>Non</x:v>
      </x:c>
      <x:c r="H54" t="n">
        <x:v>220</x:v>
      </x:c>
      <x:c r="I54" t="n">
        <x:f>IF(G54="Oui",E54*H54,0)</x:f>
        <x:v>0</x:v>
      </x:c>
      <x:c r="J54" t="str"/>
    </x:row>
    <x:row r="55">
      <x:c r="A55" t="n">
        <x:v>46059</x:v>
      </x:c>
      <x:c r="B55" t="str">
        <x:v>DOS-0091</x:v>
      </x:c>
      <x:c r="C55" t="str">
        <x:v>Dépôt de pièces</x:v>
      </x:c>
      <x:c r="D55" t="str">
        <x:v>Intervention liée au dossier</x:v>
      </x:c>
      <x:c r="E55" t="n">
        <x:v>4.23</x:v>
      </x:c>
      <x:c r="F55" t="str">
        <x:v>Me Petit</x:v>
      </x:c>
      <x:c r="G55" t="str">
        <x:v>Oui</x:v>
      </x:c>
      <x:c r="H55" t="n">
        <x:v>150</x:v>
      </x:c>
      <x:c r="I55" t="n">
        <x:f>IF(G55="Oui",E55*H55,0)</x:f>
        <x:v>634.5000000000001</x:v>
      </x:c>
      <x:c r="J55" t="str"/>
    </x:row>
    <x:row r="56">
      <x:c r="A56" t="n">
        <x:v>46235</x:v>
      </x:c>
      <x:c r="B56" t="str">
        <x:v>DOS-0131</x:v>
      </x:c>
      <x:c r="C56" t="str">
        <x:v>Consultation</x:v>
      </x:c>
      <x:c r="D56" t="str">
        <x:v>Intervention liée au dossier</x:v>
      </x:c>
      <x:c r="E56" t="n">
        <x:v>3.62</x:v>
      </x:c>
      <x:c r="F56" t="str">
        <x:v>Me Petit</x:v>
      </x:c>
      <x:c r="G56" t="str">
        <x:v>Oui</x:v>
      </x:c>
      <x:c r="H56" t="n">
        <x:v>220</x:v>
      </x:c>
      <x:c r="I56" t="n">
        <x:f>IF(G56="Oui",E56*H56,0)</x:f>
        <x:v>796.4</x:v>
      </x:c>
      <x:c r="J56" t="str"/>
    </x:row>
    <x:row r="57">
      <x:c r="A57" t="n">
        <x:v>46040</x:v>
      </x:c>
      <x:c r="B57" t="str">
        <x:v>DOS-0081</x:v>
      </x:c>
      <x:c r="C57" t="str">
        <x:v>Dépôt de pièces</x:v>
      </x:c>
      <x:c r="D57" t="str">
        <x:v>Intervention liée au dossier</x:v>
      </x:c>
      <x:c r="E57" t="n">
        <x:v>5.02</x:v>
      </x:c>
      <x:c r="F57" t="str">
        <x:v>Me Durand</x:v>
      </x:c>
      <x:c r="G57" t="str">
        <x:v>Oui</x:v>
      </x:c>
      <x:c r="H57" t="n">
        <x:v>120</x:v>
      </x:c>
      <x:c r="I57" t="n">
        <x:f>IF(G57="Oui",E57*H57,0)</x:f>
        <x:v>602.4</x:v>
      </x:c>
      <x:c r="J57" t="str"/>
    </x:row>
    <x:row r="58">
      <x:c r="A58" t="n">
        <x:v>46322</x:v>
      </x:c>
      <x:c r="B58" t="str">
        <x:v>DOS-0055</x:v>
      </x:c>
      <x:c r="C58" t="str">
        <x:v>Audience</x:v>
      </x:c>
      <x:c r="D58" t="str">
        <x:v>Intervention liée au dossier</x:v>
      </x:c>
      <x:c r="E58" t="n">
        <x:v>3.96</x:v>
      </x:c>
      <x:c r="F58" t="str">
        <x:v>Me Bernard</x:v>
      </x:c>
      <x:c r="G58" t="str">
        <x:v>Oui</x:v>
      </x:c>
      <x:c r="H58" t="n">
        <x:v>150</x:v>
      </x:c>
      <x:c r="I58" t="n">
        <x:f>IF(G58="Oui",E58*H58,0)</x:f>
        <x:v>594</x:v>
      </x:c>
      <x:c r="J58" t="str"/>
    </x:row>
    <x:row r="59">
      <x:c r="A59" t="n">
        <x:v>46082</x:v>
      </x:c>
      <x:c r="B59" t="str">
        <x:v>DOS-0023</x:v>
      </x:c>
      <x:c r="C59" t="str">
        <x:v>Recherche juridique</x:v>
      </x:c>
      <x:c r="D59" t="str">
        <x:v>Intervention liée au dossier</x:v>
      </x:c>
      <x:c r="E59" t="n">
        <x:v>5.09</x:v>
      </x:c>
      <x:c r="F59" t="str">
        <x:v>Me Bernard</x:v>
      </x:c>
      <x:c r="G59" t="str">
        <x:v>Oui</x:v>
      </x:c>
      <x:c r="H59" t="n">
        <x:v>150</x:v>
      </x:c>
      <x:c r="I59" t="n">
        <x:f>IF(G59="Oui",E59*H59,0)</x:f>
        <x:v>763.5</x:v>
      </x:c>
      <x:c r="J59" t="str"/>
    </x:row>
    <x:row r="60">
      <x:c r="A60" t="n">
        <x:v>46167</x:v>
      </x:c>
      <x:c r="B60" t="str">
        <x:v>DOS-0007</x:v>
      </x:c>
      <x:c r="C60" t="str">
        <x:v>Négociation</x:v>
      </x:c>
      <x:c r="D60" t="str">
        <x:v>Intervention liée au dossier</x:v>
      </x:c>
      <x:c r="E60" t="n">
        <x:v>3.17</x:v>
      </x:c>
      <x:c r="F60" t="str">
        <x:v>Me Bernard</x:v>
      </x:c>
      <x:c r="G60" t="str">
        <x:v>Non</x:v>
      </x:c>
      <x:c r="H60" t="n">
        <x:v>120</x:v>
      </x:c>
      <x:c r="I60" t="n">
        <x:f>IF(G60="Oui",E60*H60,0)</x:f>
        <x:v>0</x:v>
      </x:c>
      <x:c r="J60" t="str"/>
    </x:row>
    <x:row r="61">
      <x:c r="A61" t="n">
        <x:v>46343</x:v>
      </x:c>
      <x:c r="B61" t="str">
        <x:v>DOS-0059</x:v>
      </x:c>
      <x:c r="C61" t="str">
        <x:v>Rédaction</x:v>
      </x:c>
      <x:c r="D61" t="str">
        <x:v>Intervention liée au dossier</x:v>
      </x:c>
      <x:c r="E61" t="n">
        <x:v>1.75</x:v>
      </x:c>
      <x:c r="F61" t="str">
        <x:v>Me Durand</x:v>
      </x:c>
      <x:c r="G61" t="str">
        <x:v>Oui</x:v>
      </x:c>
      <x:c r="H61" t="n">
        <x:v>150</x:v>
      </x:c>
      <x:c r="I61" t="n">
        <x:f>IF(G61="Oui",E61*H61,0)</x:f>
        <x:v>262.5</x:v>
      </x:c>
      <x:c r="J61" t="str"/>
    </x:row>
    <x:row r="62">
      <x:c r="A62" t="n">
        <x:v>46379</x:v>
      </x:c>
      <x:c r="B62" t="str">
        <x:v>DOS-0044</x:v>
      </x:c>
      <x:c r="C62" t="str">
        <x:v>Négociation</x:v>
      </x:c>
      <x:c r="D62" t="str">
        <x:v>Intervention liée au dossier</x:v>
      </x:c>
      <x:c r="E62" t="n">
        <x:v>5.24</x:v>
      </x:c>
      <x:c r="F62" t="str">
        <x:v>Me Durand</x:v>
      </x:c>
      <x:c r="G62" t="str">
        <x:v>Non</x:v>
      </x:c>
      <x:c r="H62" t="n">
        <x:v>120</x:v>
      </x:c>
      <x:c r="I62" t="n">
        <x:f>IF(G62="Oui",E62*H62,0)</x:f>
        <x:v>0</x:v>
      </x:c>
      <x:c r="J62" t="str"/>
    </x:row>
    <x:row r="63">
      <x:c r="A63" t="n">
        <x:v>46148</x:v>
      </x:c>
      <x:c r="B63" t="str">
        <x:v>DOS-0138</x:v>
      </x:c>
      <x:c r="C63" t="str">
        <x:v>Rédaction</x:v>
      </x:c>
      <x:c r="D63" t="str">
        <x:v>Intervention liée au dossier</x:v>
      </x:c>
      <x:c r="E63" t="n">
        <x:v>4.55</x:v>
      </x:c>
      <x:c r="F63" t="str">
        <x:v>Me Martin</x:v>
      </x:c>
      <x:c r="G63" t="str">
        <x:v>Oui</x:v>
      </x:c>
      <x:c r="H63" t="n">
        <x:v>150</x:v>
      </x:c>
      <x:c r="I63" t="n">
        <x:f>IF(G63="Oui",E63*H63,0)</x:f>
        <x:v>682.5</x:v>
      </x:c>
      <x:c r="J63" t="str"/>
    </x:row>
    <x:row r="64">
      <x:c r="A64" t="n">
        <x:v>46108</x:v>
      </x:c>
      <x:c r="B64" t="str">
        <x:v>DOS-0007</x:v>
      </x:c>
      <x:c r="C64" t="str">
        <x:v>Dépôt de pièces</x:v>
      </x:c>
      <x:c r="D64" t="str">
        <x:v>Intervention liée au dossier</x:v>
      </x:c>
      <x:c r="E64" t="n">
        <x:v>4.62</x:v>
      </x:c>
      <x:c r="F64" t="str">
        <x:v>Me Bernard</x:v>
      </x:c>
      <x:c r="G64" t="str">
        <x:v>Non</x:v>
      </x:c>
      <x:c r="H64" t="n">
        <x:v>180</x:v>
      </x:c>
      <x:c r="I64" t="n">
        <x:f>IF(G64="Oui",E64*H64,0)</x:f>
        <x:v>0</x:v>
      </x:c>
      <x:c r="J64" t="str"/>
    </x:row>
    <x:row r="65">
      <x:c r="A65" t="n">
        <x:v>46141</x:v>
      </x:c>
      <x:c r="B65" t="str">
        <x:v>DOS-0046</x:v>
      </x:c>
      <x:c r="C65" t="str">
        <x:v>Audience</x:v>
      </x:c>
      <x:c r="D65" t="str">
        <x:v>Intervention liée au dossier</x:v>
      </x:c>
      <x:c r="E65" t="n">
        <x:v>4.08</x:v>
      </x:c>
      <x:c r="F65" t="str">
        <x:v>Me Durand</x:v>
      </x:c>
      <x:c r="G65" t="str">
        <x:v>Oui</x:v>
      </x:c>
      <x:c r="H65" t="n">
        <x:v>220</x:v>
      </x:c>
      <x:c r="I65" t="n">
        <x:f>IF(G65="Oui",E65*H65,0)</x:f>
        <x:v>897.6</x:v>
      </x:c>
      <x:c r="J65" t="str"/>
    </x:row>
    <x:row r="66">
      <x:c r="A66" t="n">
        <x:v>46338</x:v>
      </x:c>
      <x:c r="B66" t="str">
        <x:v>DOS-0031</x:v>
      </x:c>
      <x:c r="C66" t="str">
        <x:v>Audience</x:v>
      </x:c>
      <x:c r="D66" t="str">
        <x:v>Intervention liée au dossier</x:v>
      </x:c>
      <x:c r="E66" t="n">
        <x:v>2.66</x:v>
      </x:c>
      <x:c r="F66" t="str">
        <x:v>Me Bernard</x:v>
      </x:c>
      <x:c r="G66" t="str">
        <x:v>Oui</x:v>
      </x:c>
      <x:c r="H66" t="n">
        <x:v>220</x:v>
      </x:c>
      <x:c r="I66" t="n">
        <x:f>IF(G66="Oui",E66*H66,0)</x:f>
        <x:v>585.2</x:v>
      </x:c>
      <x:c r="J66" t="str"/>
    </x:row>
    <x:row r="67">
      <x:c r="A67" t="n">
        <x:v>46036</x:v>
      </x:c>
      <x:c r="B67" t="str">
        <x:v>DOS-0043</x:v>
      </x:c>
      <x:c r="C67" t="str">
        <x:v>Appel client</x:v>
      </x:c>
      <x:c r="D67" t="str">
        <x:v>Intervention liée au dossier</x:v>
      </x:c>
      <x:c r="E67" t="n">
        <x:v>2.93</x:v>
      </x:c>
      <x:c r="F67" t="str">
        <x:v>Me Petit</x:v>
      </x:c>
      <x:c r="G67" t="str">
        <x:v>Oui</x:v>
      </x:c>
      <x:c r="H67" t="n">
        <x:v>120</x:v>
      </x:c>
      <x:c r="I67" t="n">
        <x:f>IF(G67="Oui",E67*H67,0)</x:f>
        <x:v>351.6</x:v>
      </x:c>
      <x:c r="J67" t="str"/>
    </x:row>
    <x:row r="68">
      <x:c r="A68" t="n">
        <x:v>46246</x:v>
      </x:c>
      <x:c r="B68" t="str">
        <x:v>DOS-0064</x:v>
      </x:c>
      <x:c r="C68" t="str">
        <x:v>Consultation</x:v>
      </x:c>
      <x:c r="D68" t="str">
        <x:v>Intervention liée au dossier</x:v>
      </x:c>
      <x:c r="E68" t="n">
        <x:v>4.89</x:v>
      </x:c>
      <x:c r="F68" t="str">
        <x:v>Me Petit</x:v>
      </x:c>
      <x:c r="G68" t="str">
        <x:v>Oui</x:v>
      </x:c>
      <x:c r="H68" t="n">
        <x:v>220</x:v>
      </x:c>
      <x:c r="I68" t="n">
        <x:f>IF(G68="Oui",E68*H68,0)</x:f>
        <x:v>1075.8</x:v>
      </x:c>
      <x:c r="J68" t="str"/>
    </x:row>
    <x:row r="69">
      <x:c r="A69" t="n">
        <x:v>46330</x:v>
      </x:c>
      <x:c r="B69" t="str">
        <x:v>DOS-0091</x:v>
      </x:c>
      <x:c r="C69" t="str">
        <x:v>Négociation</x:v>
      </x:c>
      <x:c r="D69" t="str">
        <x:v>Intervention liée au dossier</x:v>
      </x:c>
      <x:c r="E69" t="n">
        <x:v>3.55</x:v>
      </x:c>
      <x:c r="F69" t="str">
        <x:v>Me Martin</x:v>
      </x:c>
      <x:c r="G69" t="str">
        <x:v>Oui</x:v>
      </x:c>
      <x:c r="H69" t="n">
        <x:v>150</x:v>
      </x:c>
      <x:c r="I69" t="n">
        <x:f>IF(G69="Oui",E69*H69,0)</x:f>
        <x:v>532.5</x:v>
      </x:c>
      <x:c r="J69" t="str"/>
    </x:row>
    <x:row r="70">
      <x:c r="A70" t="n">
        <x:v>46184</x:v>
      </x:c>
      <x:c r="B70" t="str">
        <x:v>DOS-0066</x:v>
      </x:c>
      <x:c r="C70" t="str">
        <x:v>Consultation</x:v>
      </x:c>
      <x:c r="D70" t="str">
        <x:v>Intervention liée au dossier</x:v>
      </x:c>
      <x:c r="E70" t="n">
        <x:v>0.76</x:v>
      </x:c>
      <x:c r="F70" t="str">
        <x:v>Me Petit</x:v>
      </x:c>
      <x:c r="G70" t="str">
        <x:v>Non</x:v>
      </x:c>
      <x:c r="H70" t="n">
        <x:v>150</x:v>
      </x:c>
      <x:c r="I70" t="n">
        <x:f>IF(G70="Oui",E70*H70,0)</x:f>
        <x:v>0</x:v>
      </x:c>
      <x:c r="J70" t="str"/>
    </x:row>
    <x:row r="71">
      <x:c r="A71" t="n">
        <x:v>46103</x:v>
      </x:c>
      <x:c r="B71" t="str">
        <x:v>DOS-0084</x:v>
      </x:c>
      <x:c r="C71" t="str">
        <x:v>Dépôt de pièces</x:v>
      </x:c>
      <x:c r="D71" t="str">
        <x:v>Intervention liée au dossier</x:v>
      </x:c>
      <x:c r="E71" t="n">
        <x:v>0.89</x:v>
      </x:c>
      <x:c r="F71" t="str">
        <x:v>Me Petit</x:v>
      </x:c>
      <x:c r="G71" t="str">
        <x:v>Oui</x:v>
      </x:c>
      <x:c r="H71" t="n">
        <x:v>250</x:v>
      </x:c>
      <x:c r="I71" t="n">
        <x:f>IF(G71="Oui",E71*H71,0)</x:f>
        <x:v>222.5</x:v>
      </x:c>
      <x:c r="J71" t="str"/>
    </x:row>
    <x:row r="72">
      <x:c r="A72" t="n">
        <x:v>46145</x:v>
      </x:c>
      <x:c r="B72" t="str">
        <x:v>DOS-0105</x:v>
      </x:c>
      <x:c r="C72" t="str">
        <x:v>Rédaction</x:v>
      </x:c>
      <x:c r="D72" t="str">
        <x:v>Intervention liée au dossier</x:v>
      </x:c>
      <x:c r="E72" t="n">
        <x:v>4.73</x:v>
      </x:c>
      <x:c r="F72" t="str">
        <x:v>Me Petit</x:v>
      </x:c>
      <x:c r="G72" t="str">
        <x:v>Oui</x:v>
      </x:c>
      <x:c r="H72" t="n">
        <x:v>150</x:v>
      </x:c>
      <x:c r="I72" t="n">
        <x:f>IF(G72="Oui",E72*H72,0)</x:f>
        <x:v>709.5000000000001</x:v>
      </x:c>
      <x:c r="J72" t="str"/>
    </x:row>
    <x:row r="73">
      <x:c r="A73" t="n">
        <x:v>46380</x:v>
      </x:c>
      <x:c r="B73" t="str">
        <x:v>DOS-0002</x:v>
      </x:c>
      <x:c r="C73" t="str">
        <x:v>Consultation</x:v>
      </x:c>
      <x:c r="D73" t="str">
        <x:v>Intervention liée au dossier</x:v>
      </x:c>
      <x:c r="E73" t="n">
        <x:v>1.41</x:v>
      </x:c>
      <x:c r="F73" t="str">
        <x:v>Me Durand</x:v>
      </x:c>
      <x:c r="G73" t="str">
        <x:v>Oui</x:v>
      </x:c>
      <x:c r="H73" t="n">
        <x:v>220</x:v>
      </x:c>
      <x:c r="I73" t="n">
        <x:f>IF(G73="Oui",E73*H73,0)</x:f>
        <x:v>310.2</x:v>
      </x:c>
      <x:c r="J73" t="str"/>
    </x:row>
    <x:row r="74">
      <x:c r="A74" t="n">
        <x:v>46174</x:v>
      </x:c>
      <x:c r="B74" t="str">
        <x:v>DOS-0139</x:v>
      </x:c>
      <x:c r="C74" t="str">
        <x:v>Consultation</x:v>
      </x:c>
      <x:c r="D74" t="str">
        <x:v>Intervention liée au dossier</x:v>
      </x:c>
      <x:c r="E74" t="n">
        <x:v>3.45</x:v>
      </x:c>
      <x:c r="F74" t="str">
        <x:v>Me Bernard</x:v>
      </x:c>
      <x:c r="G74" t="str">
        <x:v>Oui</x:v>
      </x:c>
      <x:c r="H74" t="n">
        <x:v>250</x:v>
      </x:c>
      <x:c r="I74" t="n">
        <x:f>IF(G74="Oui",E74*H74,0)</x:f>
        <x:v>862.5</x:v>
      </x:c>
      <x:c r="J74" t="str"/>
    </x:row>
    <x:row r="75">
      <x:c r="A75" t="n">
        <x:v>46094</x:v>
      </x:c>
      <x:c r="B75" t="str">
        <x:v>DOS-0098</x:v>
      </x:c>
      <x:c r="C75" t="str">
        <x:v>Consultation</x:v>
      </x:c>
      <x:c r="D75" t="str">
        <x:v>Intervention liée au dossier</x:v>
      </x:c>
      <x:c r="E75" t="n">
        <x:v>2.02</x:v>
      </x:c>
      <x:c r="F75" t="str">
        <x:v>Me Leroy</x:v>
      </x:c>
      <x:c r="G75" t="str">
        <x:v>Oui</x:v>
      </x:c>
      <x:c r="H75" t="n">
        <x:v>150</x:v>
      </x:c>
      <x:c r="I75" t="n">
        <x:f>IF(G75="Oui",E75*H75,0)</x:f>
        <x:v>303</x:v>
      </x:c>
      <x:c r="J75" t="str"/>
    </x:row>
    <x:row r="76">
      <x:c r="A76" t="n">
        <x:v>46186</x:v>
      </x:c>
      <x:c r="B76" t="str">
        <x:v>DOS-0092</x:v>
      </x:c>
      <x:c r="C76" t="str">
        <x:v>Consultation</x:v>
      </x:c>
      <x:c r="D76" t="str">
        <x:v>Intervention liée au dossier</x:v>
      </x:c>
      <x:c r="E76" t="n">
        <x:v>3.27</x:v>
      </x:c>
      <x:c r="F76" t="str">
        <x:v>Me Durand</x:v>
      </x:c>
      <x:c r="G76" t="str">
        <x:v>Oui</x:v>
      </x:c>
      <x:c r="H76" t="n">
        <x:v>220</x:v>
      </x:c>
      <x:c r="I76" t="n">
        <x:f>IF(G76="Oui",E76*H76,0)</x:f>
        <x:v>719.4</x:v>
      </x:c>
      <x:c r="J76" t="str"/>
    </x:row>
    <x:row r="77">
      <x:c r="A77" t="n">
        <x:v>46300</x:v>
      </x:c>
      <x:c r="B77" t="str">
        <x:v>DOS-0131</x:v>
      </x:c>
      <x:c r="C77" t="str">
        <x:v>Négociation</x:v>
      </x:c>
      <x:c r="D77" t="str">
        <x:v>Intervention liée au dossier</x:v>
      </x:c>
      <x:c r="E77" t="n">
        <x:v>3.22</x:v>
      </x:c>
      <x:c r="F77" t="str">
        <x:v>Me Martin</x:v>
      </x:c>
      <x:c r="G77" t="str">
        <x:v>Oui</x:v>
      </x:c>
      <x:c r="H77" t="n">
        <x:v>150</x:v>
      </x:c>
      <x:c r="I77" t="n">
        <x:f>IF(G77="Oui",E77*H77,0)</x:f>
        <x:v>483.00000000000006</x:v>
      </x:c>
      <x:c r="J77" t="str"/>
    </x:row>
    <x:row r="78">
      <x:c r="A78" t="n">
        <x:v>46239</x:v>
      </x:c>
      <x:c r="B78" t="str">
        <x:v>DOS-0153</x:v>
      </x:c>
      <x:c r="C78" t="str">
        <x:v>Négociation</x:v>
      </x:c>
      <x:c r="D78" t="str">
        <x:v>Intervention liée au dossier</x:v>
      </x:c>
      <x:c r="E78" t="n">
        <x:v>2.11</x:v>
      </x:c>
      <x:c r="F78" t="str">
        <x:v>Me Durand</x:v>
      </x:c>
      <x:c r="G78" t="str">
        <x:v>Oui</x:v>
      </x:c>
      <x:c r="H78" t="n">
        <x:v>180</x:v>
      </x:c>
      <x:c r="I78" t="n">
        <x:f>IF(G78="Oui",E78*H78,0)</x:f>
        <x:v>379.79999999999995</x:v>
      </x:c>
      <x:c r="J78" t="str"/>
    </x:row>
    <x:row r="79">
      <x:c r="A79" t="n">
        <x:v>46315</x:v>
      </x:c>
      <x:c r="B79" t="str">
        <x:v>DOS-0052</x:v>
      </x:c>
      <x:c r="C79" t="str">
        <x:v>Audience</x:v>
      </x:c>
      <x:c r="D79" t="str">
        <x:v>Intervention liée au dossier</x:v>
      </x:c>
      <x:c r="E79" t="n">
        <x:v>1.61</x:v>
      </x:c>
      <x:c r="F79" t="str">
        <x:v>Me Leroy</x:v>
      </x:c>
      <x:c r="G79" t="str">
        <x:v>Non</x:v>
      </x:c>
      <x:c r="H79" t="n">
        <x:v>120</x:v>
      </x:c>
      <x:c r="I79" t="n">
        <x:f>IF(G79="Oui",E79*H79,0)</x:f>
        <x:v>0</x:v>
      </x:c>
      <x:c r="J79" t="str"/>
    </x:row>
    <x:row r="80">
      <x:c r="A80" t="n">
        <x:v>46260</x:v>
      </x:c>
      <x:c r="B80" t="str">
        <x:v>DOS-0091</x:v>
      </x:c>
      <x:c r="C80" t="str">
        <x:v>Recherche juridique</x:v>
      </x:c>
      <x:c r="D80" t="str">
        <x:v>Intervention liée au dossier</x:v>
      </x:c>
      <x:c r="E80" t="n">
        <x:v>2.29</x:v>
      </x:c>
      <x:c r="F80" t="str">
        <x:v>Me Martin</x:v>
      </x:c>
      <x:c r="G80" t="str">
        <x:v>Oui</x:v>
      </x:c>
      <x:c r="H80" t="n">
        <x:v>220</x:v>
      </x:c>
      <x:c r="I80" t="n">
        <x:f>IF(G80="Oui",E80*H80,0)</x:f>
        <x:v>503.8</x:v>
      </x:c>
      <x:c r="J80" t="str"/>
    </x:row>
    <x:row r="81">
      <x:c r="A81" t="n">
        <x:v>46104</x:v>
      </x:c>
      <x:c r="B81" t="str">
        <x:v>DOS-0043</x:v>
      </x:c>
      <x:c r="C81" t="str">
        <x:v>Négociation</x:v>
      </x:c>
      <x:c r="D81" t="str">
        <x:v>Intervention liée au dossier</x:v>
      </x:c>
      <x:c r="E81" t="n">
        <x:v>3.35</x:v>
      </x:c>
      <x:c r="F81" t="str">
        <x:v>Me Martin</x:v>
      </x:c>
      <x:c r="G81" t="str">
        <x:v>Oui</x:v>
      </x:c>
      <x:c r="H81" t="n">
        <x:v>180</x:v>
      </x:c>
      <x:c r="I81" t="n">
        <x:f>IF(G81="Oui",E81*H81,0)</x:f>
        <x:v>603</x:v>
      </x:c>
      <x:c r="J81" t="str"/>
    </x:row>
    <x:row r="82">
      <x:c r="A82" t="n">
        <x:v>46181</x:v>
      </x:c>
      <x:c r="B82" t="str">
        <x:v>DOS-0153</x:v>
      </x:c>
      <x:c r="C82" t="str">
        <x:v>Dépôt de pièces</x:v>
      </x:c>
      <x:c r="D82" t="str">
        <x:v>Intervention liée au dossier</x:v>
      </x:c>
      <x:c r="E82" t="n">
        <x:v>5.49</x:v>
      </x:c>
      <x:c r="F82" t="str">
        <x:v>Me Durand</x:v>
      </x:c>
      <x:c r="G82" t="str">
        <x:v>Oui</x:v>
      </x:c>
      <x:c r="H82" t="n">
        <x:v>220</x:v>
      </x:c>
      <x:c r="I82" t="n">
        <x:f>IF(G82="Oui",E82*H82,0)</x:f>
        <x:v>1207.8</x:v>
      </x:c>
      <x:c r="J82" t="str"/>
    </x:row>
    <x:row r="83">
      <x:c r="A83" t="n">
        <x:v>46226</x:v>
      </x:c>
      <x:c r="B83" t="str">
        <x:v>DOS-0115</x:v>
      </x:c>
      <x:c r="C83" t="str">
        <x:v>Dépôt de pièces</x:v>
      </x:c>
      <x:c r="D83" t="str">
        <x:v>Intervention liée au dossier</x:v>
      </x:c>
      <x:c r="E83" t="n">
        <x:v>1.47</x:v>
      </x:c>
      <x:c r="F83" t="str">
        <x:v>Me Leroy</x:v>
      </x:c>
      <x:c r="G83" t="str">
        <x:v>Oui</x:v>
      </x:c>
      <x:c r="H83" t="n">
        <x:v>120</x:v>
      </x:c>
      <x:c r="I83" t="n">
        <x:f>IF(G83="Oui",E83*H83,0)</x:f>
        <x:v>176.4</x:v>
      </x:c>
      <x:c r="J83" t="str"/>
    </x:row>
    <x:row r="84">
      <x:c r="A84" t="n">
        <x:v>46091</x:v>
      </x:c>
      <x:c r="B84" t="str">
        <x:v>DOS-0110</x:v>
      </x:c>
      <x:c r="C84" t="str">
        <x:v>Rédaction</x:v>
      </x:c>
      <x:c r="D84" t="str">
        <x:v>Intervention liée au dossier</x:v>
      </x:c>
      <x:c r="E84" t="n">
        <x:v>3.14</x:v>
      </x:c>
      <x:c r="F84" t="str">
        <x:v>Me Bernard</x:v>
      </x:c>
      <x:c r="G84" t="str">
        <x:v>Oui</x:v>
      </x:c>
      <x:c r="H84" t="n">
        <x:v>180</x:v>
      </x:c>
      <x:c r="I84" t="n">
        <x:f>IF(G84="Oui",E84*H84,0)</x:f>
        <x:v>565.2</x:v>
      </x:c>
      <x:c r="J84" t="str"/>
    </x:row>
    <x:row r="85">
      <x:c r="A85" t="n">
        <x:v>46221</x:v>
      </x:c>
      <x:c r="B85" t="str">
        <x:v>DOS-0066</x:v>
      </x:c>
      <x:c r="C85" t="str">
        <x:v>Audience</x:v>
      </x:c>
      <x:c r="D85" t="str">
        <x:v>Intervention liée au dossier</x:v>
      </x:c>
      <x:c r="E85" t="n">
        <x:v>4.81</x:v>
      </x:c>
      <x:c r="F85" t="str">
        <x:v>Me Petit</x:v>
      </x:c>
      <x:c r="G85" t="str">
        <x:v>Oui</x:v>
      </x:c>
      <x:c r="H85" t="n">
        <x:v>180</x:v>
      </x:c>
      <x:c r="I85" t="n">
        <x:f>IF(G85="Oui",E85*H85,0)</x:f>
        <x:v>865.8</x:v>
      </x:c>
      <x:c r="J85" t="str"/>
    </x:row>
    <x:row r="86">
      <x:c r="A86" t="n">
        <x:v>46294</x:v>
      </x:c>
      <x:c r="B86" t="str">
        <x:v>DOS-0043</x:v>
      </x:c>
      <x:c r="C86" t="str">
        <x:v>Négociation</x:v>
      </x:c>
      <x:c r="D86" t="str">
        <x:v>Intervention liée au dossier</x:v>
      </x:c>
      <x:c r="E86" t="n">
        <x:v>2.82</x:v>
      </x:c>
      <x:c r="F86" t="str">
        <x:v>Me Martin</x:v>
      </x:c>
      <x:c r="G86" t="str">
        <x:v>Oui</x:v>
      </x:c>
      <x:c r="H86" t="n">
        <x:v>150</x:v>
      </x:c>
      <x:c r="I86" t="n">
        <x:f>IF(G86="Oui",E86*H86,0)</x:f>
        <x:v>423</x:v>
      </x:c>
      <x:c r="J86" t="str"/>
    </x:row>
    <x:row r="87">
      <x:c r="A87" t="n">
        <x:v>46333</x:v>
      </x:c>
      <x:c r="B87" t="str">
        <x:v>DOS-0115</x:v>
      </x:c>
      <x:c r="C87" t="str">
        <x:v>Recherche juridique</x:v>
      </x:c>
      <x:c r="D87" t="str">
        <x:v>Intervention liée au dossier</x:v>
      </x:c>
      <x:c r="E87" t="n">
        <x:v>3.09</x:v>
      </x:c>
      <x:c r="F87" t="str">
        <x:v>Me Martin</x:v>
      </x:c>
      <x:c r="G87" t="str">
        <x:v>Oui</x:v>
      </x:c>
      <x:c r="H87" t="n">
        <x:v>120</x:v>
      </x:c>
      <x:c r="I87" t="n">
        <x:f>IF(G87="Oui",E87*H87,0)</x:f>
        <x:v>370.79999999999995</x:v>
      </x:c>
      <x:c r="J87" t="str"/>
    </x:row>
    <x:row r="88">
      <x:c r="A88" t="n">
        <x:v>46075</x:v>
      </x:c>
      <x:c r="B88" t="str">
        <x:v>DOS-0111</x:v>
      </x:c>
      <x:c r="C88" t="str">
        <x:v>Négociation</x:v>
      </x:c>
      <x:c r="D88" t="str">
        <x:v>Intervention liée au dossier</x:v>
      </x:c>
      <x:c r="E88" t="n">
        <x:v>0.47</x:v>
      </x:c>
      <x:c r="F88" t="str">
        <x:v>Me Leroy</x:v>
      </x:c>
      <x:c r="G88" t="str">
        <x:v>Oui</x:v>
      </x:c>
      <x:c r="H88" t="n">
        <x:v>220</x:v>
      </x:c>
      <x:c r="I88" t="n">
        <x:f>IF(G88="Oui",E88*H88,0)</x:f>
        <x:v>103.39999999999999</x:v>
      </x:c>
      <x:c r="J88" t="str"/>
    </x:row>
    <x:row r="89">
      <x:c r="A89" t="n">
        <x:v>46302</x:v>
      </x:c>
      <x:c r="B89" t="str">
        <x:v>DOS-0140</x:v>
      </x:c>
      <x:c r="C89" t="str">
        <x:v>Consultation</x:v>
      </x:c>
      <x:c r="D89" t="str">
        <x:v>Intervention liée au dossier</x:v>
      </x:c>
      <x:c r="E89" t="n">
        <x:v>1.28</x:v>
      </x:c>
      <x:c r="F89" t="str">
        <x:v>Me Leroy</x:v>
      </x:c>
      <x:c r="G89" t="str">
        <x:v>Oui</x:v>
      </x:c>
      <x:c r="H89" t="n">
        <x:v>120</x:v>
      </x:c>
      <x:c r="I89" t="n">
        <x:f>IF(G89="Oui",E89*H89,0)</x:f>
        <x:v>153.6</x:v>
      </x:c>
      <x:c r="J89" t="str"/>
    </x:row>
    <x:row r="90">
      <x:c r="A90" t="n">
        <x:v>46112</x:v>
      </x:c>
      <x:c r="B90" t="str">
        <x:v>DOS-0034</x:v>
      </x:c>
      <x:c r="C90" t="str">
        <x:v>Recherche juridique</x:v>
      </x:c>
      <x:c r="D90" t="str">
        <x:v>Intervention liée au dossier</x:v>
      </x:c>
      <x:c r="E90" t="n">
        <x:v>2.13</x:v>
      </x:c>
      <x:c r="F90" t="str">
        <x:v>Me Durand</x:v>
      </x:c>
      <x:c r="G90" t="str">
        <x:v>Non</x:v>
      </x:c>
      <x:c r="H90" t="n">
        <x:v>120</x:v>
      </x:c>
      <x:c r="I90" t="n">
        <x:f>IF(G90="Oui",E90*H90,0)</x:f>
        <x:v>0</x:v>
      </x:c>
      <x:c r="J90" t="str"/>
    </x:row>
    <x:row r="91">
      <x:c r="A91" t="n">
        <x:v>46130</x:v>
      </x:c>
      <x:c r="B91" t="str">
        <x:v>DOS-0099</x:v>
      </x:c>
      <x:c r="C91" t="str">
        <x:v>Rédaction</x:v>
      </x:c>
      <x:c r="D91" t="str">
        <x:v>Intervention liée au dossier</x:v>
      </x:c>
      <x:c r="E91" t="n">
        <x:v>4.93</x:v>
      </x:c>
      <x:c r="F91" t="str">
        <x:v>Me Durand</x:v>
      </x:c>
      <x:c r="G91" t="str">
        <x:v>Non</x:v>
      </x:c>
      <x:c r="H91" t="n">
        <x:v>220</x:v>
      </x:c>
      <x:c r="I91" t="n">
        <x:f>IF(G91="Oui",E91*H91,0)</x:f>
        <x:v>0</x:v>
      </x:c>
      <x:c r="J91" t="str"/>
    </x:row>
    <x:row r="92">
      <x:c r="A92" t="n">
        <x:v>46248</x:v>
      </x:c>
      <x:c r="B92" t="str">
        <x:v>DOS-0043</x:v>
      </x:c>
      <x:c r="C92" t="str">
        <x:v>Recherche juridique</x:v>
      </x:c>
      <x:c r="D92" t="str">
        <x:v>Intervention liée au dossier</x:v>
      </x:c>
      <x:c r="E92" t="n">
        <x:v>0.51</x:v>
      </x:c>
      <x:c r="F92" t="str">
        <x:v>Me Bernard</x:v>
      </x:c>
      <x:c r="G92" t="str">
        <x:v>Oui</x:v>
      </x:c>
      <x:c r="H92" t="n">
        <x:v>120</x:v>
      </x:c>
      <x:c r="I92" t="n">
        <x:f>IF(G92="Oui",E92*H92,0)</x:f>
        <x:v>61.2</x:v>
      </x:c>
      <x:c r="J92" t="str"/>
    </x:row>
    <x:row r="93">
      <x:c r="A93" t="n">
        <x:v>46354</x:v>
      </x:c>
      <x:c r="B93" t="str">
        <x:v>DOS-0086</x:v>
      </x:c>
      <x:c r="C93" t="str">
        <x:v>Appel client</x:v>
      </x:c>
      <x:c r="D93" t="str">
        <x:v>Intervention liée au dossier</x:v>
      </x:c>
      <x:c r="E93" t="n">
        <x:v>5.3</x:v>
      </x:c>
      <x:c r="F93" t="str">
        <x:v>Me Petit</x:v>
      </x:c>
      <x:c r="G93" t="str">
        <x:v>Oui</x:v>
      </x:c>
      <x:c r="H93" t="n">
        <x:v>250</x:v>
      </x:c>
      <x:c r="I93" t="n">
        <x:f>IF(G93="Oui",E93*H93,0)</x:f>
        <x:v>1325</x:v>
      </x:c>
      <x:c r="J93" t="str"/>
    </x:row>
    <x:row r="94">
      <x:c r="A94" t="n">
        <x:v>46180</x:v>
      </x:c>
      <x:c r="B94" t="str">
        <x:v>DOS-0088</x:v>
      </x:c>
      <x:c r="C94" t="str">
        <x:v>Recherche juridique</x:v>
      </x:c>
      <x:c r="D94" t="str">
        <x:v>Intervention liée au dossier</x:v>
      </x:c>
      <x:c r="E94" t="n">
        <x:v>4.16</x:v>
      </x:c>
      <x:c r="F94" t="str">
        <x:v>Me Leroy</x:v>
      </x:c>
      <x:c r="G94" t="str">
        <x:v>Non</x:v>
      </x:c>
      <x:c r="H94" t="n">
        <x:v>220</x:v>
      </x:c>
      <x:c r="I94" t="n">
        <x:f>IF(G94="Oui",E94*H94,0)</x:f>
        <x:v>0</x:v>
      </x:c>
      <x:c r="J94" t="str"/>
    </x:row>
    <x:row r="95">
      <x:c r="A95" t="n">
        <x:v>46212</x:v>
      </x:c>
      <x:c r="B95" t="str">
        <x:v>DOS-0065</x:v>
      </x:c>
      <x:c r="C95" t="str">
        <x:v>Dépôt de pièces</x:v>
      </x:c>
      <x:c r="D95" t="str">
        <x:v>Intervention liée au dossier</x:v>
      </x:c>
      <x:c r="E95" t="n">
        <x:v>4.62</x:v>
      </x:c>
      <x:c r="F95" t="str">
        <x:v>Me Martin</x:v>
      </x:c>
      <x:c r="G95" t="str">
        <x:v>Oui</x:v>
      </x:c>
      <x:c r="H95" t="n">
        <x:v>250</x:v>
      </x:c>
      <x:c r="I95" t="n">
        <x:f>IF(G95="Oui",E95*H95,0)</x:f>
        <x:v>1155</x:v>
      </x:c>
      <x:c r="J95" t="str"/>
    </x:row>
    <x:row r="96">
      <x:c r="A96" t="n">
        <x:v>46377</x:v>
      </x:c>
      <x:c r="B96" t="str">
        <x:v>DOS-0079</x:v>
      </x:c>
      <x:c r="C96" t="str">
        <x:v>Audience</x:v>
      </x:c>
      <x:c r="D96" t="str">
        <x:v>Intervention liée au dossier</x:v>
      </x:c>
      <x:c r="E96" t="n">
        <x:v>4.19</x:v>
      </x:c>
      <x:c r="F96" t="str">
        <x:v>Me Durand</x:v>
      </x:c>
      <x:c r="G96" t="str">
        <x:v>Oui</x:v>
      </x:c>
      <x:c r="H96" t="n">
        <x:v>180</x:v>
      </x:c>
      <x:c r="I96" t="n">
        <x:f>IF(G96="Oui",E96*H96,0)</x:f>
        <x:v>754.2</x:v>
      </x:c>
      <x:c r="J96" t="str"/>
    </x:row>
    <x:row r="97">
      <x:c r="A97" t="n">
        <x:v>46306</x:v>
      </x:c>
      <x:c r="B97" t="str">
        <x:v>DOS-0033</x:v>
      </x:c>
      <x:c r="C97" t="str">
        <x:v>Appel client</x:v>
      </x:c>
      <x:c r="D97" t="str">
        <x:v>Intervention liée au dossier</x:v>
      </x:c>
      <x:c r="E97" t="n">
        <x:v>0.55</x:v>
      </x:c>
      <x:c r="F97" t="str">
        <x:v>Me Petit</x:v>
      </x:c>
      <x:c r="G97" t="str">
        <x:v>Oui</x:v>
      </x:c>
      <x:c r="H97" t="n">
        <x:v>250</x:v>
      </x:c>
      <x:c r="I97" t="n">
        <x:f>IF(G97="Oui",E97*H97,0)</x:f>
        <x:v>137.5</x:v>
      </x:c>
      <x:c r="J97" t="str"/>
    </x:row>
    <x:row r="98">
      <x:c r="A98" t="n">
        <x:v>46215</x:v>
      </x:c>
      <x:c r="B98" t="str">
        <x:v>DOS-0008</x:v>
      </x:c>
      <x:c r="C98" t="str">
        <x:v>Recherche juridique</x:v>
      </x:c>
      <x:c r="D98" t="str">
        <x:v>Intervention liée au dossier</x:v>
      </x:c>
      <x:c r="E98" t="n">
        <x:v>1.65</x:v>
      </x:c>
      <x:c r="F98" t="str">
        <x:v>Me Leroy</x:v>
      </x:c>
      <x:c r="G98" t="str">
        <x:v>Oui</x:v>
      </x:c>
      <x:c r="H98" t="n">
        <x:v>120</x:v>
      </x:c>
      <x:c r="I98" t="n">
        <x:f>IF(G98="Oui",E98*H98,0)</x:f>
        <x:v>198</x:v>
      </x:c>
      <x:c r="J98" t="str"/>
    </x:row>
    <x:row r="99">
      <x:c r="A99" t="n">
        <x:v>46040</x:v>
      </x:c>
      <x:c r="B99" t="str">
        <x:v>DOS-0099</x:v>
      </x:c>
      <x:c r="C99" t="str">
        <x:v>Appel client</x:v>
      </x:c>
      <x:c r="D99" t="str">
        <x:v>Intervention liée au dossier</x:v>
      </x:c>
      <x:c r="E99" t="n">
        <x:v>4.13</x:v>
      </x:c>
      <x:c r="F99" t="str">
        <x:v>Me Bernard</x:v>
      </x:c>
      <x:c r="G99" t="str">
        <x:v>Oui</x:v>
      </x:c>
      <x:c r="H99" t="n">
        <x:v>220</x:v>
      </x:c>
      <x:c r="I99" t="n">
        <x:f>IF(G99="Oui",E99*H99,0)</x:f>
        <x:v>908.6</x:v>
      </x:c>
      <x:c r="J99" t="str"/>
    </x:row>
    <x:row r="100">
      <x:c r="A100" t="n">
        <x:v>46372</x:v>
      </x:c>
      <x:c r="B100" t="str">
        <x:v>DOS-0133</x:v>
      </x:c>
      <x:c r="C100" t="str">
        <x:v>Appel client</x:v>
      </x:c>
      <x:c r="D100" t="str">
        <x:v>Intervention liée au dossier</x:v>
      </x:c>
      <x:c r="E100" t="n">
        <x:v>3.17</x:v>
      </x:c>
      <x:c r="F100" t="str">
        <x:v>Me Bernard</x:v>
      </x:c>
      <x:c r="G100" t="str">
        <x:v>Oui</x:v>
      </x:c>
      <x:c r="H100" t="n">
        <x:v>250</x:v>
      </x:c>
      <x:c r="I100" t="n">
        <x:f>IF(G100="Oui",E100*H100,0)</x:f>
        <x:v>792.5</x:v>
      </x:c>
      <x:c r="J100" t="str"/>
    </x:row>
    <x:row r="101">
      <x:c r="A101" t="n">
        <x:v>46182</x:v>
      </x:c>
      <x:c r="B101" t="str">
        <x:v>DOS-0069</x:v>
      </x:c>
      <x:c r="C101" t="str">
        <x:v>Recherche juridique</x:v>
      </x:c>
      <x:c r="D101" t="str">
        <x:v>Intervention liée au dossier</x:v>
      </x:c>
      <x:c r="E101" t="n">
        <x:v>2.32</x:v>
      </x:c>
      <x:c r="F101" t="str">
        <x:v>Me Martin</x:v>
      </x:c>
      <x:c r="G101" t="str">
        <x:v>Non</x:v>
      </x:c>
      <x:c r="H101" t="n">
        <x:v>150</x:v>
      </x:c>
      <x:c r="I101" t="n">
        <x:f>IF(G101="Oui",E101*H101,0)</x:f>
        <x:v>0</x:v>
      </x:c>
      <x:c r="J101" t="str"/>
    </x:row>
    <x:row r="102">
      <x:c r="A102" t="n">
        <x:v>46092</x:v>
      </x:c>
      <x:c r="B102" t="str">
        <x:v>DOS-0025</x:v>
      </x:c>
      <x:c r="C102" t="str">
        <x:v>Recherche juridique</x:v>
      </x:c>
      <x:c r="D102" t="str">
        <x:v>Intervention liée au dossier</x:v>
      </x:c>
      <x:c r="E102" t="n">
        <x:v>2.41</x:v>
      </x:c>
      <x:c r="F102" t="str">
        <x:v>Me Leroy</x:v>
      </x:c>
      <x:c r="G102" t="str">
        <x:v>Oui</x:v>
      </x:c>
      <x:c r="H102" t="n">
        <x:v>150</x:v>
      </x:c>
      <x:c r="I102" t="n">
        <x:f>IF(G102="Oui",E102*H102,0)</x:f>
        <x:v>361.5</x:v>
      </x:c>
      <x:c r="J102" t="str"/>
    </x:row>
    <x:row r="103">
      <x:c r="A103" t="n">
        <x:v>46348</x:v>
      </x:c>
      <x:c r="B103" t="str">
        <x:v>DOS-0078</x:v>
      </x:c>
      <x:c r="C103" t="str">
        <x:v>Consultation</x:v>
      </x:c>
      <x:c r="D103" t="str">
        <x:v>Intervention liée au dossier</x:v>
      </x:c>
      <x:c r="E103" t="n">
        <x:v>5.4</x:v>
      </x:c>
      <x:c r="F103" t="str">
        <x:v>Me Leroy</x:v>
      </x:c>
      <x:c r="G103" t="str">
        <x:v>Oui</x:v>
      </x:c>
      <x:c r="H103" t="n">
        <x:v>250</x:v>
      </x:c>
      <x:c r="I103" t="n">
        <x:f>IF(G103="Oui",E103*H103,0)</x:f>
        <x:v>1350</x:v>
      </x:c>
      <x:c r="J103" t="str"/>
    </x:row>
    <x:row r="104">
      <x:c r="A104" t="n">
        <x:v>46196</x:v>
      </x:c>
      <x:c r="B104" t="str">
        <x:v>DOS-0157</x:v>
      </x:c>
      <x:c r="C104" t="str">
        <x:v>Audience</x:v>
      </x:c>
      <x:c r="D104" t="str">
        <x:v>Intervention liée au dossier</x:v>
      </x:c>
      <x:c r="E104" t="n">
        <x:v>1.81</x:v>
      </x:c>
      <x:c r="F104" t="str">
        <x:v>Me Leroy</x:v>
      </x:c>
      <x:c r="G104" t="str">
        <x:v>Non</x:v>
      </x:c>
      <x:c r="H104" t="n">
        <x:v>120</x:v>
      </x:c>
      <x:c r="I104" t="n">
        <x:f>IF(G104="Oui",E104*H104,0)</x:f>
        <x:v>0</x:v>
      </x:c>
      <x:c r="J104" t="str"/>
    </x:row>
    <x:row r="105">
      <x:c r="A105" t="n">
        <x:v>46149</x:v>
      </x:c>
      <x:c r="B105" t="str">
        <x:v>DOS-0042</x:v>
      </x:c>
      <x:c r="C105" t="str">
        <x:v>Négociation</x:v>
      </x:c>
      <x:c r="D105" t="str">
        <x:v>Intervention liée au dossier</x:v>
      </x:c>
      <x:c r="E105" t="n">
        <x:v>1.21</x:v>
      </x:c>
      <x:c r="F105" t="str">
        <x:v>Me Durand</x:v>
      </x:c>
      <x:c r="G105" t="str">
        <x:v>Oui</x:v>
      </x:c>
      <x:c r="H105" t="n">
        <x:v>220</x:v>
      </x:c>
      <x:c r="I105" t="n">
        <x:f>IF(G105="Oui",E105*H105,0)</x:f>
        <x:v>266.2</x:v>
      </x:c>
      <x:c r="J105" t="str"/>
    </x:row>
    <x:row r="106">
      <x:c r="A106" t="n">
        <x:v>46290</x:v>
      </x:c>
      <x:c r="B106" t="str">
        <x:v>DOS-0045</x:v>
      </x:c>
      <x:c r="C106" t="str">
        <x:v>Consultation</x:v>
      </x:c>
      <x:c r="D106" t="str">
        <x:v>Intervention liée au dossier</x:v>
      </x:c>
      <x:c r="E106" t="n">
        <x:v>3.09</x:v>
      </x:c>
      <x:c r="F106" t="str">
        <x:v>Me Leroy</x:v>
      </x:c>
      <x:c r="G106" t="str">
        <x:v>Oui</x:v>
      </x:c>
      <x:c r="H106" t="n">
        <x:v>180</x:v>
      </x:c>
      <x:c r="I106" t="n">
        <x:f>IF(G106="Oui",E106*H106,0)</x:f>
        <x:v>556.1999999999999</x:v>
      </x:c>
      <x:c r="J106" t="str"/>
    </x:row>
    <x:row r="107">
      <x:c r="A107" t="n">
        <x:v>46149</x:v>
      </x:c>
      <x:c r="B107" t="str">
        <x:v>DOS-0074</x:v>
      </x:c>
      <x:c r="C107" t="str">
        <x:v>Rédaction</x:v>
      </x:c>
      <x:c r="D107" t="str">
        <x:v>Intervention liée au dossier</x:v>
      </x:c>
      <x:c r="E107" t="n">
        <x:v>2.93</x:v>
      </x:c>
      <x:c r="F107" t="str">
        <x:v>Me Durand</x:v>
      </x:c>
      <x:c r="G107" t="str">
        <x:v>Oui</x:v>
      </x:c>
      <x:c r="H107" t="n">
        <x:v>120</x:v>
      </x:c>
      <x:c r="I107" t="n">
        <x:f>IF(G107="Oui",E107*H107,0)</x:f>
        <x:v>351.6</x:v>
      </x:c>
      <x:c r="J107" t="str"/>
    </x:row>
    <x:row r="108">
      <x:c r="A108" t="n">
        <x:v>46123</x:v>
      </x:c>
      <x:c r="B108" t="str">
        <x:v>DOS-0040</x:v>
      </x:c>
      <x:c r="C108" t="str">
        <x:v>Rédaction</x:v>
      </x:c>
      <x:c r="D108" t="str">
        <x:v>Intervention liée au dossier</x:v>
      </x:c>
      <x:c r="E108" t="n">
        <x:v>1.84</x:v>
      </x:c>
      <x:c r="F108" t="str">
        <x:v>Me Durand</x:v>
      </x:c>
      <x:c r="G108" t="str">
        <x:v>Oui</x:v>
      </x:c>
      <x:c r="H108" t="n">
        <x:v>150</x:v>
      </x:c>
      <x:c r="I108" t="n">
        <x:f>IF(G108="Oui",E108*H108,0)</x:f>
        <x:v>276</x:v>
      </x:c>
      <x:c r="J108" t="str"/>
    </x:row>
    <x:row r="109">
      <x:c r="A109" t="n">
        <x:v>46095</x:v>
      </x:c>
      <x:c r="B109" t="str">
        <x:v>DOS-0090</x:v>
      </x:c>
      <x:c r="C109" t="str">
        <x:v>Dépôt de pièces</x:v>
      </x:c>
      <x:c r="D109" t="str">
        <x:v>Intervention liée au dossier</x:v>
      </x:c>
      <x:c r="E109" t="n">
        <x:v>1.05</x:v>
      </x:c>
      <x:c r="F109" t="str">
        <x:v>Me Bernard</x:v>
      </x:c>
      <x:c r="G109" t="str">
        <x:v>Non</x:v>
      </x:c>
      <x:c r="H109" t="n">
        <x:v>180</x:v>
      </x:c>
      <x:c r="I109" t="n">
        <x:f>IF(G109="Oui",E109*H109,0)</x:f>
        <x:v>0</x:v>
      </x:c>
      <x:c r="J109" t="str"/>
    </x:row>
    <x:row r="110">
      <x:c r="A110" t="n">
        <x:v>46306</x:v>
      </x:c>
      <x:c r="B110" t="str">
        <x:v>DOS-0107</x:v>
      </x:c>
      <x:c r="C110" t="str">
        <x:v>Recherche juridique</x:v>
      </x:c>
      <x:c r="D110" t="str">
        <x:v>Intervention liée au dossier</x:v>
      </x:c>
      <x:c r="E110" t="n">
        <x:v>4.22</x:v>
      </x:c>
      <x:c r="F110" t="str">
        <x:v>Me Petit</x:v>
      </x:c>
      <x:c r="G110" t="str">
        <x:v>Oui</x:v>
      </x:c>
      <x:c r="H110" t="n">
        <x:v>220</x:v>
      </x:c>
      <x:c r="I110" t="n">
        <x:f>IF(G110="Oui",E110*H110,0)</x:f>
        <x:v>928.4</x:v>
      </x:c>
      <x:c r="J110" t="str"/>
    </x:row>
    <x:row r="111">
      <x:c r="A111" t="n">
        <x:v>46260</x:v>
      </x:c>
      <x:c r="B111" t="str">
        <x:v>DOS-0106</x:v>
      </x:c>
      <x:c r="C111" t="str">
        <x:v>Recherche juridique</x:v>
      </x:c>
      <x:c r="D111" t="str">
        <x:v>Intervention liée au dossier</x:v>
      </x:c>
      <x:c r="E111" t="n">
        <x:v>0.46</x:v>
      </x:c>
      <x:c r="F111" t="str">
        <x:v>Me Martin</x:v>
      </x:c>
      <x:c r="G111" t="str">
        <x:v>Oui</x:v>
      </x:c>
      <x:c r="H111" t="n">
        <x:v>120</x:v>
      </x:c>
      <x:c r="I111" t="n">
        <x:f>IF(G111="Oui",E111*H111,0)</x:f>
        <x:v>55.2</x:v>
      </x:c>
      <x:c r="J111" t="str"/>
    </x:row>
    <x:row r="112">
      <x:c r="A112" t="n">
        <x:v>46266</x:v>
      </x:c>
      <x:c r="B112" t="str">
        <x:v>DOS-0034</x:v>
      </x:c>
      <x:c r="C112" t="str">
        <x:v>Appel client</x:v>
      </x:c>
      <x:c r="D112" t="str">
        <x:v>Intervention liée au dossier</x:v>
      </x:c>
      <x:c r="E112" t="n">
        <x:v>3.63</x:v>
      </x:c>
      <x:c r="F112" t="str">
        <x:v>Me Bernard</x:v>
      </x:c>
      <x:c r="G112" t="str">
        <x:v>Oui</x:v>
      </x:c>
      <x:c r="H112" t="n">
        <x:v>180</x:v>
      </x:c>
      <x:c r="I112" t="n">
        <x:f>IF(G112="Oui",E112*H112,0)</x:f>
        <x:v>653.4</x:v>
      </x:c>
      <x:c r="J112" t="str"/>
    </x:row>
    <x:row r="113">
      <x:c r="A113" t="n">
        <x:v>46251</x:v>
      </x:c>
      <x:c r="B113" t="str">
        <x:v>DOS-0029</x:v>
      </x:c>
      <x:c r="C113" t="str">
        <x:v>Négociation</x:v>
      </x:c>
      <x:c r="D113" t="str">
        <x:v>Intervention liée au dossier</x:v>
      </x:c>
      <x:c r="E113" t="n">
        <x:v>0.32</x:v>
      </x:c>
      <x:c r="F113" t="str">
        <x:v>Me Bernard</x:v>
      </x:c>
      <x:c r="G113" t="str">
        <x:v>Oui</x:v>
      </x:c>
      <x:c r="H113" t="n">
        <x:v>220</x:v>
      </x:c>
      <x:c r="I113" t="n">
        <x:f>IF(G113="Oui",E113*H113,0)</x:f>
        <x:v>70.4</x:v>
      </x:c>
      <x:c r="J113" t="str"/>
    </x:row>
    <x:row r="114">
      <x:c r="A114" t="n">
        <x:v>46363</x:v>
      </x:c>
      <x:c r="B114" t="str">
        <x:v>DOS-0157</x:v>
      </x:c>
      <x:c r="C114" t="str">
        <x:v>Dépôt de pièces</x:v>
      </x:c>
      <x:c r="D114" t="str">
        <x:v>Intervention liée au dossier</x:v>
      </x:c>
      <x:c r="E114" t="n">
        <x:v>1.19</x:v>
      </x:c>
      <x:c r="F114" t="str">
        <x:v>Me Petit</x:v>
      </x:c>
      <x:c r="G114" t="str">
        <x:v>Oui</x:v>
      </x:c>
      <x:c r="H114" t="n">
        <x:v>180</x:v>
      </x:c>
      <x:c r="I114" t="n">
        <x:f>IF(G114="Oui",E114*H114,0)</x:f>
        <x:v>214.2</x:v>
      </x:c>
      <x:c r="J114" t="str"/>
    </x:row>
    <x:row r="115">
      <x:c r="A115" t="n">
        <x:v>46210</x:v>
      </x:c>
      <x:c r="B115" t="str">
        <x:v>DOS-0040</x:v>
      </x:c>
      <x:c r="C115" t="str">
        <x:v>Dépôt de pièces</x:v>
      </x:c>
      <x:c r="D115" t="str">
        <x:v>Intervention liée au dossier</x:v>
      </x:c>
      <x:c r="E115" t="n">
        <x:v>4.68</x:v>
      </x:c>
      <x:c r="F115" t="str">
        <x:v>Me Leroy</x:v>
      </x:c>
      <x:c r="G115" t="str">
        <x:v>Non</x:v>
      </x:c>
      <x:c r="H115" t="n">
        <x:v>150</x:v>
      </x:c>
      <x:c r="I115" t="n">
        <x:f>IF(G115="Oui",E115*H115,0)</x:f>
        <x:v>0</x:v>
      </x:c>
      <x:c r="J115" t="str"/>
    </x:row>
    <x:row r="116">
      <x:c r="A116" t="n">
        <x:v>46026</x:v>
      </x:c>
      <x:c r="B116" t="str">
        <x:v>DOS-0023</x:v>
      </x:c>
      <x:c r="C116" t="str">
        <x:v>Recherche juridique</x:v>
      </x:c>
      <x:c r="D116" t="str">
        <x:v>Intervention liée au dossier</x:v>
      </x:c>
      <x:c r="E116" t="n">
        <x:v>4.42</x:v>
      </x:c>
      <x:c r="F116" t="str">
        <x:v>Me Bernard</x:v>
      </x:c>
      <x:c r="G116" t="str">
        <x:v>Oui</x:v>
      </x:c>
      <x:c r="H116" t="n">
        <x:v>180</x:v>
      </x:c>
      <x:c r="I116" t="n">
        <x:f>IF(G116="Oui",E116*H116,0)</x:f>
        <x:v>795.6</x:v>
      </x:c>
      <x:c r="J116" t="str"/>
    </x:row>
    <x:row r="117">
      <x:c r="A117" t="n">
        <x:v>46193</x:v>
      </x:c>
      <x:c r="B117" t="str">
        <x:v>DOS-0063</x:v>
      </x:c>
      <x:c r="C117" t="str">
        <x:v>Recherche juridique</x:v>
      </x:c>
      <x:c r="D117" t="str">
        <x:v>Intervention liée au dossier</x:v>
      </x:c>
      <x:c r="E117" t="n">
        <x:v>1.26</x:v>
      </x:c>
      <x:c r="F117" t="str">
        <x:v>Me Martin</x:v>
      </x:c>
      <x:c r="G117" t="str">
        <x:v>Oui</x:v>
      </x:c>
      <x:c r="H117" t="n">
        <x:v>220</x:v>
      </x:c>
      <x:c r="I117" t="n">
        <x:f>IF(G117="Oui",E117*H117,0)</x:f>
        <x:v>277.2</x:v>
      </x:c>
      <x:c r="J117" t="str"/>
    </x:row>
    <x:row r="118">
      <x:c r="A118" t="n">
        <x:v>46316</x:v>
      </x:c>
      <x:c r="B118" t="str">
        <x:v>DOS-0002</x:v>
      </x:c>
      <x:c r="C118" t="str">
        <x:v>Audience</x:v>
      </x:c>
      <x:c r="D118" t="str">
        <x:v>Intervention liée au dossier</x:v>
      </x:c>
      <x:c r="E118" t="n">
        <x:v>5.4</x:v>
      </x:c>
      <x:c r="F118" t="str">
        <x:v>Me Durand</x:v>
      </x:c>
      <x:c r="G118" t="str">
        <x:v>Oui</x:v>
      </x:c>
      <x:c r="H118" t="n">
        <x:v>220</x:v>
      </x:c>
      <x:c r="I118" t="n">
        <x:f>IF(G118="Oui",E118*H118,0)</x:f>
        <x:v>1188</x:v>
      </x:c>
      <x:c r="J118" t="str"/>
    </x:row>
    <x:row r="119">
      <x:c r="A119" t="n">
        <x:v>46224</x:v>
      </x:c>
      <x:c r="B119" t="str">
        <x:v>DOS-0013</x:v>
      </x:c>
      <x:c r="C119" t="str">
        <x:v>Audience</x:v>
      </x:c>
      <x:c r="D119" t="str">
        <x:v>Intervention liée au dossier</x:v>
      </x:c>
      <x:c r="E119" t="n">
        <x:v>3.51</x:v>
      </x:c>
      <x:c r="F119" t="str">
        <x:v>Me Leroy</x:v>
      </x:c>
      <x:c r="G119" t="str">
        <x:v>Oui</x:v>
      </x:c>
      <x:c r="H119" t="n">
        <x:v>120</x:v>
      </x:c>
      <x:c r="I119" t="n">
        <x:f>IF(G119="Oui",E119*H119,0)</x:f>
        <x:v>421.2</x:v>
      </x:c>
      <x:c r="J119" t="str"/>
    </x:row>
    <x:row r="120">
      <x:c r="A120" t="n">
        <x:v>46195</x:v>
      </x:c>
      <x:c r="B120" t="str">
        <x:v>DOS-0081</x:v>
      </x:c>
      <x:c r="C120" t="str">
        <x:v>Consultation</x:v>
      </x:c>
      <x:c r="D120" t="str">
        <x:v>Intervention liée au dossier</x:v>
      </x:c>
      <x:c r="E120" t="n">
        <x:v>5.35</x:v>
      </x:c>
      <x:c r="F120" t="str">
        <x:v>Me Martin</x:v>
      </x:c>
      <x:c r="G120" t="str">
        <x:v>Oui</x:v>
      </x:c>
      <x:c r="H120" t="n">
        <x:v>150</x:v>
      </x:c>
      <x:c r="I120" t="n">
        <x:f>IF(G120="Oui",E120*H120,0)</x:f>
        <x:v>802.5</x:v>
      </x:c>
      <x:c r="J120" t="str"/>
    </x:row>
    <x:row r="121">
      <x:c r="A121" t="n">
        <x:v>46063</x:v>
      </x:c>
      <x:c r="B121" t="str">
        <x:v>DOS-0091</x:v>
      </x:c>
      <x:c r="C121" t="str">
        <x:v>Recherche juridique</x:v>
      </x:c>
      <x:c r="D121" t="str">
        <x:v>Intervention liée au dossier</x:v>
      </x:c>
      <x:c r="E121" t="n">
        <x:v>2.03</x:v>
      </x:c>
      <x:c r="F121" t="str">
        <x:v>Me Martin</x:v>
      </x:c>
      <x:c r="G121" t="str">
        <x:v>Oui</x:v>
      </x:c>
      <x:c r="H121" t="n">
        <x:v>220</x:v>
      </x:c>
      <x:c r="I121" t="n">
        <x:f>IF(G121="Oui",E121*H121,0)</x:f>
        <x:v>446.59999999999997</x:v>
      </x:c>
      <x:c r="J121" t="str"/>
    </x:row>
    <x:row r="122">
      <x:c r="A122" t="n">
        <x:v>46222</x:v>
      </x:c>
      <x:c r="B122" t="str">
        <x:v>DOS-0083</x:v>
      </x:c>
      <x:c r="C122" t="str">
        <x:v>Rédaction</x:v>
      </x:c>
      <x:c r="D122" t="str">
        <x:v>Intervention liée au dossier</x:v>
      </x:c>
      <x:c r="E122" t="n">
        <x:v>4.98</x:v>
      </x:c>
      <x:c r="F122" t="str">
        <x:v>Me Bernard</x:v>
      </x:c>
      <x:c r="G122" t="str">
        <x:v>Oui</x:v>
      </x:c>
      <x:c r="H122" t="n">
        <x:v>220</x:v>
      </x:c>
      <x:c r="I122" t="n">
        <x:f>IF(G122="Oui",E122*H122,0)</x:f>
        <x:v>1095.6000000000001</x:v>
      </x:c>
      <x:c r="J122" t="str"/>
    </x:row>
    <x:row r="123">
      <x:c r="A123" t="n">
        <x:v>46144</x:v>
      </x:c>
      <x:c r="B123" t="str">
        <x:v>DOS-0046</x:v>
      </x:c>
      <x:c r="C123" t="str">
        <x:v>Dépôt de pièces</x:v>
      </x:c>
      <x:c r="D123" t="str">
        <x:v>Intervention liée au dossier</x:v>
      </x:c>
      <x:c r="E123" t="n">
        <x:v>0.99</x:v>
      </x:c>
      <x:c r="F123" t="str">
        <x:v>Me Leroy</x:v>
      </x:c>
      <x:c r="G123" t="str">
        <x:v>Oui</x:v>
      </x:c>
      <x:c r="H123" t="n">
        <x:v>150</x:v>
      </x:c>
      <x:c r="I123" t="n">
        <x:f>IF(G123="Oui",E123*H123,0)</x:f>
        <x:v>148.5</x:v>
      </x:c>
      <x:c r="J123" t="str"/>
    </x:row>
    <x:row r="124">
      <x:c r="A124" t="n">
        <x:v>46129</x:v>
      </x:c>
      <x:c r="B124" t="str">
        <x:v>DOS-0030</x:v>
      </x:c>
      <x:c r="C124" t="str">
        <x:v>Rédaction</x:v>
      </x:c>
      <x:c r="D124" t="str">
        <x:v>Intervention liée au dossier</x:v>
      </x:c>
      <x:c r="E124" t="n">
        <x:v>0.95</x:v>
      </x:c>
      <x:c r="F124" t="str">
        <x:v>Me Durand</x:v>
      </x:c>
      <x:c r="G124" t="str">
        <x:v>Oui</x:v>
      </x:c>
      <x:c r="H124" t="n">
        <x:v>180</x:v>
      </x:c>
      <x:c r="I124" t="n">
        <x:f>IF(G124="Oui",E124*H124,0)</x:f>
        <x:v>171</x:v>
      </x:c>
      <x:c r="J124" t="str"/>
    </x:row>
    <x:row r="125">
      <x:c r="A125" t="n">
        <x:v>46223</x:v>
      </x:c>
      <x:c r="B125" t="str">
        <x:v>DOS-0129</x:v>
      </x:c>
      <x:c r="C125" t="str">
        <x:v>Consultation</x:v>
      </x:c>
      <x:c r="D125" t="str">
        <x:v>Intervention liée au dossier</x:v>
      </x:c>
      <x:c r="E125" t="n">
        <x:v>3.48</x:v>
      </x:c>
      <x:c r="F125" t="str">
        <x:v>Me Petit</x:v>
      </x:c>
      <x:c r="G125" t="str">
        <x:v>Non</x:v>
      </x:c>
      <x:c r="H125" t="n">
        <x:v>150</x:v>
      </x:c>
      <x:c r="I125" t="n">
        <x:f>IF(G125="Oui",E125*H125,0)</x:f>
        <x:v>0</x:v>
      </x:c>
      <x:c r="J125" t="str"/>
    </x:row>
    <x:row r="126">
      <x:c r="A126" t="n">
        <x:v>46029</x:v>
      </x:c>
      <x:c r="B126" t="str">
        <x:v>DOS-0089</x:v>
      </x:c>
      <x:c r="C126" t="str">
        <x:v>Audience</x:v>
      </x:c>
      <x:c r="D126" t="str">
        <x:v>Intervention liée au dossier</x:v>
      </x:c>
      <x:c r="E126" t="n">
        <x:v>3.45</x:v>
      </x:c>
      <x:c r="F126" t="str">
        <x:v>Me Petit</x:v>
      </x:c>
      <x:c r="G126" t="str">
        <x:v>Oui</x:v>
      </x:c>
      <x:c r="H126" t="n">
        <x:v>150</x:v>
      </x:c>
      <x:c r="I126" t="n">
        <x:f>IF(G126="Oui",E126*H126,0)</x:f>
        <x:v>517.5</x:v>
      </x:c>
      <x:c r="J126" t="str"/>
    </x:row>
    <x:row r="127">
      <x:c r="A127" t="n">
        <x:v>46218</x:v>
      </x:c>
      <x:c r="B127" t="str">
        <x:v>DOS-0003</x:v>
      </x:c>
      <x:c r="C127" t="str">
        <x:v>Audience</x:v>
      </x:c>
      <x:c r="D127" t="str">
        <x:v>Intervention liée au dossier</x:v>
      </x:c>
      <x:c r="E127" t="n">
        <x:v>0.64</x:v>
      </x:c>
      <x:c r="F127" t="str">
        <x:v>Me Petit</x:v>
      </x:c>
      <x:c r="G127" t="str">
        <x:v>Oui</x:v>
      </x:c>
      <x:c r="H127" t="n">
        <x:v>120</x:v>
      </x:c>
      <x:c r="I127" t="n">
        <x:f>IF(G127="Oui",E127*H127,0)</x:f>
        <x:v>76.8</x:v>
      </x:c>
      <x:c r="J127" t="str"/>
    </x:row>
    <x:row r="128">
      <x:c r="A128" t="n">
        <x:v>46189</x:v>
      </x:c>
      <x:c r="B128" t="str">
        <x:v>DOS-0012</x:v>
      </x:c>
      <x:c r="C128" t="str">
        <x:v>Consultation</x:v>
      </x:c>
      <x:c r="D128" t="str">
        <x:v>Intervention liée au dossier</x:v>
      </x:c>
      <x:c r="E128" t="n">
        <x:v>5.43</x:v>
      </x:c>
      <x:c r="F128" t="str">
        <x:v>Me Martin</x:v>
      </x:c>
      <x:c r="G128" t="str">
        <x:v>Oui</x:v>
      </x:c>
      <x:c r="H128" t="n">
        <x:v>150</x:v>
      </x:c>
      <x:c r="I128" t="n">
        <x:f>IF(G128="Oui",E128*H128,0)</x:f>
        <x:v>814.5</x:v>
      </x:c>
      <x:c r="J128" t="str"/>
    </x:row>
    <x:row r="129">
      <x:c r="A129" t="n">
        <x:v>46045</x:v>
      </x:c>
      <x:c r="B129" t="str">
        <x:v>DOS-0053</x:v>
      </x:c>
      <x:c r="C129" t="str">
        <x:v>Rédaction</x:v>
      </x:c>
      <x:c r="D129" t="str">
        <x:v>Intervention liée au dossier</x:v>
      </x:c>
      <x:c r="E129" t="n">
        <x:v>1.57</x:v>
      </x:c>
      <x:c r="F129" t="str">
        <x:v>Me Petit</x:v>
      </x:c>
      <x:c r="G129" t="str">
        <x:v>Oui</x:v>
      </x:c>
      <x:c r="H129" t="n">
        <x:v>120</x:v>
      </x:c>
      <x:c r="I129" t="n">
        <x:f>IF(G129="Oui",E129*H129,0)</x:f>
        <x:v>188.4</x:v>
      </x:c>
      <x:c r="J129" t="str"/>
    </x:row>
    <x:row r="130">
      <x:c r="A130" t="n">
        <x:v>46049</x:v>
      </x:c>
      <x:c r="B130" t="str">
        <x:v>DOS-0134</x:v>
      </x:c>
      <x:c r="C130" t="str">
        <x:v>Dépôt de pièces</x:v>
      </x:c>
      <x:c r="D130" t="str">
        <x:v>Intervention liée au dossier</x:v>
      </x:c>
      <x:c r="E130" t="n">
        <x:v>5.18</x:v>
      </x:c>
      <x:c r="F130" t="str">
        <x:v>Me Bernard</x:v>
      </x:c>
      <x:c r="G130" t="str">
        <x:v>Oui</x:v>
      </x:c>
      <x:c r="H130" t="n">
        <x:v>220</x:v>
      </x:c>
      <x:c r="I130" t="n">
        <x:f>IF(G130="Oui",E130*H130,0)</x:f>
        <x:v>1139.6</x:v>
      </x:c>
      <x:c r="J130" t="str"/>
    </x:row>
    <x:row r="131">
      <x:c r="A131" t="n">
        <x:v>46218</x:v>
      </x:c>
      <x:c r="B131" t="str">
        <x:v>DOS-0112</x:v>
      </x:c>
      <x:c r="C131" t="str">
        <x:v>Négociation</x:v>
      </x:c>
      <x:c r="D131" t="str">
        <x:v>Intervention liée au dossier</x:v>
      </x:c>
      <x:c r="E131" t="n">
        <x:v>0.75</x:v>
      </x:c>
      <x:c r="F131" t="str">
        <x:v>Me Durand</x:v>
      </x:c>
      <x:c r="G131" t="str">
        <x:v>Non</x:v>
      </x:c>
      <x:c r="H131" t="n">
        <x:v>220</x:v>
      </x:c>
      <x:c r="I131" t="n">
        <x:f>IF(G131="Oui",E131*H131,0)</x:f>
        <x:v>0</x:v>
      </x:c>
      <x:c r="J131" t="str"/>
    </x:row>
    <x:row r="132">
      <x:c r="A132" t="n">
        <x:v>46328</x:v>
      </x:c>
      <x:c r="B132" t="str">
        <x:v>DOS-0037</x:v>
      </x:c>
      <x:c r="C132" t="str">
        <x:v>Rédaction</x:v>
      </x:c>
      <x:c r="D132" t="str">
        <x:v>Intervention liée au dossier</x:v>
      </x:c>
      <x:c r="E132" t="n">
        <x:v>3.87</x:v>
      </x:c>
      <x:c r="F132" t="str">
        <x:v>Me Durand</x:v>
      </x:c>
      <x:c r="G132" t="str">
        <x:v>Non</x:v>
      </x:c>
      <x:c r="H132" t="n">
        <x:v>120</x:v>
      </x:c>
      <x:c r="I132" t="n">
        <x:f>IF(G132="Oui",E132*H132,0)</x:f>
        <x:v>0</x:v>
      </x:c>
      <x:c r="J132" t="str"/>
    </x:row>
    <x:row r="133">
      <x:c r="A133" t="n">
        <x:v>46228</x:v>
      </x:c>
      <x:c r="B133" t="str">
        <x:v>DOS-0127</x:v>
      </x:c>
      <x:c r="C133" t="str">
        <x:v>Négociation</x:v>
      </x:c>
      <x:c r="D133" t="str">
        <x:v>Intervention liée au dossier</x:v>
      </x:c>
      <x:c r="E133" t="n">
        <x:v>0.68</x:v>
      </x:c>
      <x:c r="F133" t="str">
        <x:v>Me Martin</x:v>
      </x:c>
      <x:c r="G133" t="str">
        <x:v>Non</x:v>
      </x:c>
      <x:c r="H133" t="n">
        <x:v>180</x:v>
      </x:c>
      <x:c r="I133" t="n">
        <x:f>IF(G133="Oui",E133*H133,0)</x:f>
        <x:v>0</x:v>
      </x:c>
      <x:c r="J133" t="str"/>
    </x:row>
    <x:row r="134">
      <x:c r="A134" t="n">
        <x:v>46060</x:v>
      </x:c>
      <x:c r="B134" t="str">
        <x:v>DOS-0022</x:v>
      </x:c>
      <x:c r="C134" t="str">
        <x:v>Dépôt de pièces</x:v>
      </x:c>
      <x:c r="D134" t="str">
        <x:v>Intervention liée au dossier</x:v>
      </x:c>
      <x:c r="E134" t="n">
        <x:v>1.28</x:v>
      </x:c>
      <x:c r="F134" t="str">
        <x:v>Me Petit</x:v>
      </x:c>
      <x:c r="G134" t="str">
        <x:v>Oui</x:v>
      </x:c>
      <x:c r="H134" t="n">
        <x:v>120</x:v>
      </x:c>
      <x:c r="I134" t="n">
        <x:f>IF(G134="Oui",E134*H134,0)</x:f>
        <x:v>153.6</x:v>
      </x:c>
      <x:c r="J134" t="str"/>
    </x:row>
    <x:row r="135">
      <x:c r="A135" t="n">
        <x:v>46065</x:v>
      </x:c>
      <x:c r="B135" t="str">
        <x:v>DOS-0078</x:v>
      </x:c>
      <x:c r="C135" t="str">
        <x:v>Rédaction</x:v>
      </x:c>
      <x:c r="D135" t="str">
        <x:v>Intervention liée au dossier</x:v>
      </x:c>
      <x:c r="E135" t="n">
        <x:v>2.71</x:v>
      </x:c>
      <x:c r="F135" t="str">
        <x:v>Me Petit</x:v>
      </x:c>
      <x:c r="G135" t="str">
        <x:v>Oui</x:v>
      </x:c>
      <x:c r="H135" t="n">
        <x:v>120</x:v>
      </x:c>
      <x:c r="I135" t="n">
        <x:f>IF(G135="Oui",E135*H135,0)</x:f>
        <x:v>325.2</x:v>
      </x:c>
      <x:c r="J135" t="str"/>
    </x:row>
    <x:row r="136">
      <x:c r="A136" t="n">
        <x:v>46034</x:v>
      </x:c>
      <x:c r="B136" t="str">
        <x:v>DOS-0136</x:v>
      </x:c>
      <x:c r="C136" t="str">
        <x:v>Recherche juridique</x:v>
      </x:c>
      <x:c r="D136" t="str">
        <x:v>Intervention liée au dossier</x:v>
      </x:c>
      <x:c r="E136" t="n">
        <x:v>5.23</x:v>
      </x:c>
      <x:c r="F136" t="str">
        <x:v>Me Bernard</x:v>
      </x:c>
      <x:c r="G136" t="str">
        <x:v>Oui</x:v>
      </x:c>
      <x:c r="H136" t="n">
        <x:v>220</x:v>
      </x:c>
      <x:c r="I136" t="n">
        <x:f>IF(G136="Oui",E136*H136,0)</x:f>
        <x:v>1150.6000000000001</x:v>
      </x:c>
      <x:c r="J136" t="str"/>
    </x:row>
    <x:row r="137">
      <x:c r="A137" t="n">
        <x:v>46167</x:v>
      </x:c>
      <x:c r="B137" t="str">
        <x:v>DOS-0151</x:v>
      </x:c>
      <x:c r="C137" t="str">
        <x:v>Audience</x:v>
      </x:c>
      <x:c r="D137" t="str">
        <x:v>Intervention liée au dossier</x:v>
      </x:c>
      <x:c r="E137" t="n">
        <x:v>1</x:v>
      </x:c>
      <x:c r="F137" t="str">
        <x:v>Me Martin</x:v>
      </x:c>
      <x:c r="G137" t="str">
        <x:v>Oui</x:v>
      </x:c>
      <x:c r="H137" t="n">
        <x:v>180</x:v>
      </x:c>
      <x:c r="I137" t="n">
        <x:f>IF(G137="Oui",E137*H137,0)</x:f>
        <x:v>180</x:v>
      </x:c>
      <x:c r="J137" t="str"/>
    </x:row>
    <x:row r="138">
      <x:c r="A138" t="n">
        <x:v>46133</x:v>
      </x:c>
      <x:c r="B138" t="str">
        <x:v>DOS-0146</x:v>
      </x:c>
      <x:c r="C138" t="str">
        <x:v>Consultation</x:v>
      </x:c>
      <x:c r="D138" t="str">
        <x:v>Intervention liée au dossier</x:v>
      </x:c>
      <x:c r="E138" t="n">
        <x:v>0.7</x:v>
      </x:c>
      <x:c r="F138" t="str">
        <x:v>Me Martin</x:v>
      </x:c>
      <x:c r="G138" t="str">
        <x:v>Oui</x:v>
      </x:c>
      <x:c r="H138" t="n">
        <x:v>150</x:v>
      </x:c>
      <x:c r="I138" t="n">
        <x:f>IF(G138="Oui",E138*H138,0)</x:f>
        <x:v>105</x:v>
      </x:c>
      <x:c r="J138" t="str"/>
    </x:row>
    <x:row r="139">
      <x:c r="A139" t="n">
        <x:v>46044</x:v>
      </x:c>
      <x:c r="B139" t="str">
        <x:v>DOS-0106</x:v>
      </x:c>
      <x:c r="C139" t="str">
        <x:v>Négociation</x:v>
      </x:c>
      <x:c r="D139" t="str">
        <x:v>Intervention liée au dossier</x:v>
      </x:c>
      <x:c r="E139" t="n">
        <x:v>4.98</x:v>
      </x:c>
      <x:c r="F139" t="str">
        <x:v>Me Martin</x:v>
      </x:c>
      <x:c r="G139" t="str">
        <x:v>Oui</x:v>
      </x:c>
      <x:c r="H139" t="n">
        <x:v>250</x:v>
      </x:c>
      <x:c r="I139" t="n">
        <x:f>IF(G139="Oui",E139*H139,0)</x:f>
        <x:v>1245</x:v>
      </x:c>
      <x:c r="J139" t="str"/>
    </x:row>
    <x:row r="140">
      <x:c r="A140" t="n">
        <x:v>46107</x:v>
      </x:c>
      <x:c r="B140" t="str">
        <x:v>DOS-0121</x:v>
      </x:c>
      <x:c r="C140" t="str">
        <x:v>Appel client</x:v>
      </x:c>
      <x:c r="D140" t="str">
        <x:v>Intervention liée au dossier</x:v>
      </x:c>
      <x:c r="E140" t="n">
        <x:v>1.41</x:v>
      </x:c>
      <x:c r="F140" t="str">
        <x:v>Me Leroy</x:v>
      </x:c>
      <x:c r="G140" t="str">
        <x:v>Oui</x:v>
      </x:c>
      <x:c r="H140" t="n">
        <x:v>220</x:v>
      </x:c>
      <x:c r="I140" t="n">
        <x:f>IF(G140="Oui",E140*H140,0)</x:f>
        <x:v>310.2</x:v>
      </x:c>
      <x:c r="J140" t="str"/>
    </x:row>
    <x:row r="141">
      <x:c r="A141" t="n">
        <x:v>46151</x:v>
      </x:c>
      <x:c r="B141" t="str">
        <x:v>DOS-0116</x:v>
      </x:c>
      <x:c r="C141" t="str">
        <x:v>Consultation</x:v>
      </x:c>
      <x:c r="D141" t="str">
        <x:v>Intervention liée au dossier</x:v>
      </x:c>
      <x:c r="E141" t="n">
        <x:v>2.11</x:v>
      </x:c>
      <x:c r="F141" t="str">
        <x:v>Me Petit</x:v>
      </x:c>
      <x:c r="G141" t="str">
        <x:v>Non</x:v>
      </x:c>
      <x:c r="H141" t="n">
        <x:v>120</x:v>
      </x:c>
      <x:c r="I141" t="n">
        <x:f>IF(G141="Oui",E141*H141,0)</x:f>
        <x:v>0</x:v>
      </x:c>
      <x:c r="J141" t="str"/>
    </x:row>
    <x:row r="142">
      <x:c r="A142" t="n">
        <x:v>46345</x:v>
      </x:c>
      <x:c r="B142" t="str">
        <x:v>DOS-0089</x:v>
      </x:c>
      <x:c r="C142" t="str">
        <x:v>Rédaction</x:v>
      </x:c>
      <x:c r="D142" t="str">
        <x:v>Intervention liée au dossier</x:v>
      </x:c>
      <x:c r="E142" t="n">
        <x:v>1.26</x:v>
      </x:c>
      <x:c r="F142" t="str">
        <x:v>Me Petit</x:v>
      </x:c>
      <x:c r="G142" t="str">
        <x:v>Oui</x:v>
      </x:c>
      <x:c r="H142" t="n">
        <x:v>120</x:v>
      </x:c>
      <x:c r="I142" t="n">
        <x:f>IF(G142="Oui",E142*H142,0)</x:f>
        <x:v>151.2</x:v>
      </x:c>
      <x:c r="J142" t="str"/>
    </x:row>
    <x:row r="143">
      <x:c r="A143" t="n">
        <x:v>46313</x:v>
      </x:c>
      <x:c r="B143" t="str">
        <x:v>DOS-0073</x:v>
      </x:c>
      <x:c r="C143" t="str">
        <x:v>Dépôt de pièces</x:v>
      </x:c>
      <x:c r="D143" t="str">
        <x:v>Intervention liée au dossier</x:v>
      </x:c>
      <x:c r="E143" t="n">
        <x:v>4.93</x:v>
      </x:c>
      <x:c r="F143" t="str">
        <x:v>Me Bernard</x:v>
      </x:c>
      <x:c r="G143" t="str">
        <x:v>Oui</x:v>
      </x:c>
      <x:c r="H143" t="n">
        <x:v>150</x:v>
      </x:c>
      <x:c r="I143" t="n">
        <x:f>IF(G143="Oui",E143*H143,0)</x:f>
        <x:v>739.5</x:v>
      </x:c>
      <x:c r="J143" t="str"/>
    </x:row>
    <x:row r="144">
      <x:c r="A144" t="n">
        <x:v>46188</x:v>
      </x:c>
      <x:c r="B144" t="str">
        <x:v>DOS-0051</x:v>
      </x:c>
      <x:c r="C144" t="str">
        <x:v>Négociation</x:v>
      </x:c>
      <x:c r="D144" t="str">
        <x:v>Intervention liée au dossier</x:v>
      </x:c>
      <x:c r="E144" t="n">
        <x:v>4.12</x:v>
      </x:c>
      <x:c r="F144" t="str">
        <x:v>Me Durand</x:v>
      </x:c>
      <x:c r="G144" t="str">
        <x:v>Non</x:v>
      </x:c>
      <x:c r="H144" t="n">
        <x:v>220</x:v>
      </x:c>
      <x:c r="I144" t="n">
        <x:f>IF(G144="Oui",E144*H144,0)</x:f>
        <x:v>0</x:v>
      </x:c>
      <x:c r="J144" t="str"/>
    </x:row>
    <x:row r="145">
      <x:c r="A145" t="n">
        <x:v>46267</x:v>
      </x:c>
      <x:c r="B145" t="str">
        <x:v>DOS-0110</x:v>
      </x:c>
      <x:c r="C145" t="str">
        <x:v>Recherche juridique</x:v>
      </x:c>
      <x:c r="D145" t="str">
        <x:v>Intervention liée au dossier</x:v>
      </x:c>
      <x:c r="E145" t="n">
        <x:v>0.45</x:v>
      </x:c>
      <x:c r="F145" t="str">
        <x:v>Me Petit</x:v>
      </x:c>
      <x:c r="G145" t="str">
        <x:v>Oui</x:v>
      </x:c>
      <x:c r="H145" t="n">
        <x:v>250</x:v>
      </x:c>
      <x:c r="I145" t="n">
        <x:f>IF(G145="Oui",E145*H145,0)</x:f>
        <x:v>112.5</x:v>
      </x:c>
      <x:c r="J145" t="str"/>
    </x:row>
    <x:row r="146">
      <x:c r="A146" t="n">
        <x:v>46228</x:v>
      </x:c>
      <x:c r="B146" t="str">
        <x:v>DOS-0061</x:v>
      </x:c>
      <x:c r="C146" t="str">
        <x:v>Rédaction</x:v>
      </x:c>
      <x:c r="D146" t="str">
        <x:v>Intervention liée au dossier</x:v>
      </x:c>
      <x:c r="E146" t="n">
        <x:v>1.31</x:v>
      </x:c>
      <x:c r="F146" t="str">
        <x:v>Me Martin</x:v>
      </x:c>
      <x:c r="G146" t="str">
        <x:v>Oui</x:v>
      </x:c>
      <x:c r="H146" t="n">
        <x:v>250</x:v>
      </x:c>
      <x:c r="I146" t="n">
        <x:f>IF(G146="Oui",E146*H146,0)</x:f>
        <x:v>327.5</x:v>
      </x:c>
      <x:c r="J146" t="str"/>
    </x:row>
    <x:row r="147">
      <x:c r="A147" t="n">
        <x:v>46382</x:v>
      </x:c>
      <x:c r="B147" t="str">
        <x:v>DOS-0095</x:v>
      </x:c>
      <x:c r="C147" t="str">
        <x:v>Audience</x:v>
      </x:c>
      <x:c r="D147" t="str">
        <x:v>Intervention liée au dossier</x:v>
      </x:c>
      <x:c r="E147" t="n">
        <x:v>3.98</x:v>
      </x:c>
      <x:c r="F147" t="str">
        <x:v>Me Durand</x:v>
      </x:c>
      <x:c r="G147" t="str">
        <x:v>Oui</x:v>
      </x:c>
      <x:c r="H147" t="n">
        <x:v>220</x:v>
      </x:c>
      <x:c r="I147" t="n">
        <x:f>IF(G147="Oui",E147*H147,0)</x:f>
        <x:v>875.6</x:v>
      </x:c>
      <x:c r="J147" t="str"/>
    </x:row>
    <x:row r="148">
      <x:c r="A148" t="n">
        <x:v>46253</x:v>
      </x:c>
      <x:c r="B148" t="str">
        <x:v>DOS-0151</x:v>
      </x:c>
      <x:c r="C148" t="str">
        <x:v>Négociation</x:v>
      </x:c>
      <x:c r="D148" t="str">
        <x:v>Intervention liée au dossier</x:v>
      </x:c>
      <x:c r="E148" t="n">
        <x:v>3.1</x:v>
      </x:c>
      <x:c r="F148" t="str">
        <x:v>Me Petit</x:v>
      </x:c>
      <x:c r="G148" t="str">
        <x:v>Non</x:v>
      </x:c>
      <x:c r="H148" t="n">
        <x:v>250</x:v>
      </x:c>
      <x:c r="I148" t="n">
        <x:f>IF(G148="Oui",E148*H148,0)</x:f>
        <x:v>0</x:v>
      </x:c>
      <x:c r="J148" t="str"/>
    </x:row>
    <x:row r="149">
      <x:c r="A149" t="n">
        <x:v>46185</x:v>
      </x:c>
      <x:c r="B149" t="str">
        <x:v>DOS-0090</x:v>
      </x:c>
      <x:c r="C149" t="str">
        <x:v>Appel client</x:v>
      </x:c>
      <x:c r="D149" t="str">
        <x:v>Intervention liée au dossier</x:v>
      </x:c>
      <x:c r="E149" t="n">
        <x:v>0.35</x:v>
      </x:c>
      <x:c r="F149" t="str">
        <x:v>Me Martin</x:v>
      </x:c>
      <x:c r="G149" t="str">
        <x:v>Oui</x:v>
      </x:c>
      <x:c r="H149" t="n">
        <x:v>120</x:v>
      </x:c>
      <x:c r="I149" t="n">
        <x:f>IF(G149="Oui",E149*H149,0)</x:f>
        <x:v>42</x:v>
      </x:c>
      <x:c r="J149" t="str"/>
    </x:row>
    <x:row r="150">
      <x:c r="A150" t="n">
        <x:v>46074</x:v>
      </x:c>
      <x:c r="B150" t="str">
        <x:v>DOS-0086</x:v>
      </x:c>
      <x:c r="C150" t="str">
        <x:v>Dépôt de pièces</x:v>
      </x:c>
      <x:c r="D150" t="str">
        <x:v>Intervention liée au dossier</x:v>
      </x:c>
      <x:c r="E150" t="n">
        <x:v>5.42</x:v>
      </x:c>
      <x:c r="F150" t="str">
        <x:v>Me Leroy</x:v>
      </x:c>
      <x:c r="G150" t="str">
        <x:v>Oui</x:v>
      </x:c>
      <x:c r="H150" t="n">
        <x:v>180</x:v>
      </x:c>
      <x:c r="I150" t="n">
        <x:f>IF(G150="Oui",E150*H150,0)</x:f>
        <x:v>975.6</x:v>
      </x:c>
      <x:c r="J150" t="str"/>
    </x:row>
    <x:row r="151">
      <x:c r="A151" t="n">
        <x:v>46138</x:v>
      </x:c>
      <x:c r="B151" t="str">
        <x:v>DOS-0121</x:v>
      </x:c>
      <x:c r="C151" t="str">
        <x:v>Audience</x:v>
      </x:c>
      <x:c r="D151" t="str">
        <x:v>Intervention liée au dossier</x:v>
      </x:c>
      <x:c r="E151" t="n">
        <x:v>1.9</x:v>
      </x:c>
      <x:c r="F151" t="str">
        <x:v>Me Martin</x:v>
      </x:c>
      <x:c r="G151" t="str">
        <x:v>Non</x:v>
      </x:c>
      <x:c r="H151" t="n">
        <x:v>180</x:v>
      </x:c>
      <x:c r="I151" t="n">
        <x:f>IF(G151="Oui",E151*H151,0)</x:f>
        <x:v>0</x:v>
      </x:c>
      <x:c r="J151" t="str"/>
    </x:row>
    <x:row r="152">
      <x:c r="A152" t="n">
        <x:v>46382</x:v>
      </x:c>
      <x:c r="B152" t="str">
        <x:v>DOS-0027</x:v>
      </x:c>
      <x:c r="C152" t="str">
        <x:v>Rédaction</x:v>
      </x:c>
      <x:c r="D152" t="str">
        <x:v>Intervention liée au dossier</x:v>
      </x:c>
      <x:c r="E152" t="n">
        <x:v>1.54</x:v>
      </x:c>
      <x:c r="F152" t="str">
        <x:v>Me Petit</x:v>
      </x:c>
      <x:c r="G152" t="str">
        <x:v>Oui</x:v>
      </x:c>
      <x:c r="H152" t="n">
        <x:v>150</x:v>
      </x:c>
      <x:c r="I152" t="n">
        <x:f>IF(G152="Oui",E152*H152,0)</x:f>
        <x:v>231</x:v>
      </x:c>
      <x:c r="J152" t="str"/>
    </x:row>
    <x:row r="153">
      <x:c r="A153" t="n">
        <x:v>46378</x:v>
      </x:c>
      <x:c r="B153" t="str">
        <x:v>DOS-0059</x:v>
      </x:c>
      <x:c r="C153" t="str">
        <x:v>Recherche juridique</x:v>
      </x:c>
      <x:c r="D153" t="str">
        <x:v>Intervention liée au dossier</x:v>
      </x:c>
      <x:c r="E153" t="n">
        <x:v>3.92</x:v>
      </x:c>
      <x:c r="F153" t="str">
        <x:v>Me Durand</x:v>
      </x:c>
      <x:c r="G153" t="str">
        <x:v>Oui</x:v>
      </x:c>
      <x:c r="H153" t="n">
        <x:v>180</x:v>
      </x:c>
      <x:c r="I153" t="n">
        <x:f>IF(G153="Oui",E153*H153,0)</x:f>
        <x:v>705.6</x:v>
      </x:c>
      <x:c r="J153" t="str"/>
    </x:row>
    <x:row r="154">
      <x:c r="A154" t="n">
        <x:v>46109</x:v>
      </x:c>
      <x:c r="B154" t="str">
        <x:v>DOS-0034</x:v>
      </x:c>
      <x:c r="C154" t="str">
        <x:v>Rédaction</x:v>
      </x:c>
      <x:c r="D154" t="str">
        <x:v>Intervention liée au dossier</x:v>
      </x:c>
      <x:c r="E154" t="n">
        <x:v>2.93</x:v>
      </x:c>
      <x:c r="F154" t="str">
        <x:v>Me Petit</x:v>
      </x:c>
      <x:c r="G154" t="str">
        <x:v>Oui</x:v>
      </x:c>
      <x:c r="H154" t="n">
        <x:v>180</x:v>
      </x:c>
      <x:c r="I154" t="n">
        <x:f>IF(G154="Oui",E154*H154,0)</x:f>
        <x:v>527.4</x:v>
      </x:c>
      <x:c r="J154" t="str"/>
    </x:row>
    <x:row r="155">
      <x:c r="A155" t="n">
        <x:v>46368</x:v>
      </x:c>
      <x:c r="B155" t="str">
        <x:v>DOS-0078</x:v>
      </x:c>
      <x:c r="C155" t="str">
        <x:v>Négociation</x:v>
      </x:c>
      <x:c r="D155" t="str">
        <x:v>Intervention liée au dossier</x:v>
      </x:c>
      <x:c r="E155" t="n">
        <x:v>1.84</x:v>
      </x:c>
      <x:c r="F155" t="str">
        <x:v>Me Durand</x:v>
      </x:c>
      <x:c r="G155" t="str">
        <x:v>Oui</x:v>
      </x:c>
      <x:c r="H155" t="n">
        <x:v>250</x:v>
      </x:c>
      <x:c r="I155" t="n">
        <x:f>IF(G155="Oui",E155*H155,0)</x:f>
        <x:v>460</x:v>
      </x:c>
      <x:c r="J155" t="str"/>
    </x:row>
    <x:row r="156">
      <x:c r="A156" t="n">
        <x:v>46195</x:v>
      </x:c>
      <x:c r="B156" t="str">
        <x:v>DOS-0004</x:v>
      </x:c>
      <x:c r="C156" t="str">
        <x:v>Appel client</x:v>
      </x:c>
      <x:c r="D156" t="str">
        <x:v>Intervention liée au dossier</x:v>
      </x:c>
      <x:c r="E156" t="n">
        <x:v>2.42</x:v>
      </x:c>
      <x:c r="F156" t="str">
        <x:v>Me Leroy</x:v>
      </x:c>
      <x:c r="G156" t="str">
        <x:v>Oui</x:v>
      </x:c>
      <x:c r="H156" t="n">
        <x:v>220</x:v>
      </x:c>
      <x:c r="I156" t="n">
        <x:f>IF(G156="Oui",E156*H156,0)</x:f>
        <x:v>532.4</x:v>
      </x:c>
      <x:c r="J156" t="str"/>
    </x:row>
    <x:row r="157">
      <x:c r="A157" t="n">
        <x:v>46369</x:v>
      </x:c>
      <x:c r="B157" t="str">
        <x:v>DOS-0154</x:v>
      </x:c>
      <x:c r="C157" t="str">
        <x:v>Consultation</x:v>
      </x:c>
      <x:c r="D157" t="str">
        <x:v>Intervention liée au dossier</x:v>
      </x:c>
      <x:c r="E157" t="n">
        <x:v>3.17</x:v>
      </x:c>
      <x:c r="F157" t="str">
        <x:v>Me Leroy</x:v>
      </x:c>
      <x:c r="G157" t="str">
        <x:v>Oui</x:v>
      </x:c>
      <x:c r="H157" t="n">
        <x:v>180</x:v>
      </x:c>
      <x:c r="I157" t="n">
        <x:f>IF(G157="Oui",E157*H157,0)</x:f>
        <x:v>570.6</x:v>
      </x:c>
      <x:c r="J157" t="str"/>
    </x:row>
    <x:row r="158">
      <x:c r="A158" t="n">
        <x:v>46341</x:v>
      </x:c>
      <x:c r="B158" t="str">
        <x:v>DOS-0042</x:v>
      </x:c>
      <x:c r="C158" t="str">
        <x:v>Recherche juridique</x:v>
      </x:c>
      <x:c r="D158" t="str">
        <x:v>Intervention liée au dossier</x:v>
      </x:c>
      <x:c r="E158" t="n">
        <x:v>4.01</x:v>
      </x:c>
      <x:c r="F158" t="str">
        <x:v>Me Martin</x:v>
      </x:c>
      <x:c r="G158" t="str">
        <x:v>Oui</x:v>
      </x:c>
      <x:c r="H158" t="n">
        <x:v>250</x:v>
      </x:c>
      <x:c r="I158" t="n">
        <x:f>IF(G158="Oui",E158*H158,0)</x:f>
        <x:v>1002.5</x:v>
      </x:c>
      <x:c r="J158" t="str"/>
    </x:row>
    <x:row r="159">
      <x:c r="A159" t="n">
        <x:v>46138</x:v>
      </x:c>
      <x:c r="B159" t="str">
        <x:v>DOS-0153</x:v>
      </x:c>
      <x:c r="C159" t="str">
        <x:v>Audience</x:v>
      </x:c>
      <x:c r="D159" t="str">
        <x:v>Intervention liée au dossier</x:v>
      </x:c>
      <x:c r="E159" t="n">
        <x:v>2.81</x:v>
      </x:c>
      <x:c r="F159" t="str">
        <x:v>Me Bernard</x:v>
      </x:c>
      <x:c r="G159" t="str">
        <x:v>Oui</x:v>
      </x:c>
      <x:c r="H159" t="n">
        <x:v>180</x:v>
      </x:c>
      <x:c r="I159" t="n">
        <x:f>IF(G159="Oui",E159*H159,0)</x:f>
        <x:v>505.8</x:v>
      </x:c>
      <x:c r="J159" t="str"/>
    </x:row>
    <x:row r="160">
      <x:c r="A160" t="n">
        <x:v>46170</x:v>
      </x:c>
      <x:c r="B160" t="str">
        <x:v>DOS-0082</x:v>
      </x:c>
      <x:c r="C160" t="str">
        <x:v>Recherche juridique</x:v>
      </x:c>
      <x:c r="D160" t="str">
        <x:v>Intervention liée au dossier</x:v>
      </x:c>
      <x:c r="E160" t="n">
        <x:v>2.3</x:v>
      </x:c>
      <x:c r="F160" t="str">
        <x:v>Me Leroy</x:v>
      </x:c>
      <x:c r="G160" t="str">
        <x:v>Non</x:v>
      </x:c>
      <x:c r="H160" t="n">
        <x:v>180</x:v>
      </x:c>
      <x:c r="I160" t="n">
        <x:f>IF(G160="Oui",E160*H160,0)</x:f>
        <x:v>0</x:v>
      </x:c>
      <x:c r="J160" t="str"/>
    </x:row>
    <x:row r="161">
      <x:c r="A161" t="n">
        <x:v>46363</x:v>
      </x:c>
      <x:c r="B161" t="str">
        <x:v>DOS-0091</x:v>
      </x:c>
      <x:c r="C161" t="str">
        <x:v>Appel client</x:v>
      </x:c>
      <x:c r="D161" t="str">
        <x:v>Intervention liée au dossier</x:v>
      </x:c>
      <x:c r="E161" t="n">
        <x:v>5.17</x:v>
      </x:c>
      <x:c r="F161" t="str">
        <x:v>Me Bernard</x:v>
      </x:c>
      <x:c r="G161" t="str">
        <x:v>Oui</x:v>
      </x:c>
      <x:c r="H161" t="n">
        <x:v>120</x:v>
      </x:c>
      <x:c r="I161" t="n">
        <x:f>IF(G161="Oui",E161*H161,0)</x:f>
        <x:v>620.4</x:v>
      </x:c>
      <x:c r="J161" t="str"/>
    </x:row>
    <x:row r="162">
      <x:c r="A162" t="n">
        <x:v>46145</x:v>
      </x:c>
      <x:c r="B162" t="str">
        <x:v>DOS-0110</x:v>
      </x:c>
      <x:c r="C162" t="str">
        <x:v>Audience</x:v>
      </x:c>
      <x:c r="D162" t="str">
        <x:v>Intervention liée au dossier</x:v>
      </x:c>
      <x:c r="E162" t="n">
        <x:v>0.64</x:v>
      </x:c>
      <x:c r="F162" t="str">
        <x:v>Me Bernard</x:v>
      </x:c>
      <x:c r="G162" t="str">
        <x:v>Non</x:v>
      </x:c>
      <x:c r="H162" t="n">
        <x:v>250</x:v>
      </x:c>
      <x:c r="I162" t="n">
        <x:f>IF(G162="Oui",E162*H162,0)</x:f>
        <x:v>0</x:v>
      </x:c>
      <x:c r="J162" t="str"/>
    </x:row>
    <x:row r="163">
      <x:c r="A163" t="n">
        <x:v>46156</x:v>
      </x:c>
      <x:c r="B163" t="str">
        <x:v>DOS-0125</x:v>
      </x:c>
      <x:c r="C163" t="str">
        <x:v>Audience</x:v>
      </x:c>
      <x:c r="D163" t="str">
        <x:v>Intervention liée au dossier</x:v>
      </x:c>
      <x:c r="E163" t="n">
        <x:v>1.46</x:v>
      </x:c>
      <x:c r="F163" t="str">
        <x:v>Me Martin</x:v>
      </x:c>
      <x:c r="G163" t="str">
        <x:v>Non</x:v>
      </x:c>
      <x:c r="H163" t="n">
        <x:v>180</x:v>
      </x:c>
      <x:c r="I163" t="n">
        <x:f>IF(G163="Oui",E163*H163,0)</x:f>
        <x:v>0</x:v>
      </x:c>
      <x:c r="J163" t="str"/>
    </x:row>
    <x:row r="164">
      <x:c r="A164" t="n">
        <x:v>46342</x:v>
      </x:c>
      <x:c r="B164" t="str">
        <x:v>DOS-0035</x:v>
      </x:c>
      <x:c r="C164" t="str">
        <x:v>Dépôt de pièces</x:v>
      </x:c>
      <x:c r="D164" t="str">
        <x:v>Intervention liée au dossier</x:v>
      </x:c>
      <x:c r="E164" t="n">
        <x:v>2.02</x:v>
      </x:c>
      <x:c r="F164" t="str">
        <x:v>Me Petit</x:v>
      </x:c>
      <x:c r="G164" t="str">
        <x:v>Oui</x:v>
      </x:c>
      <x:c r="H164" t="n">
        <x:v>220</x:v>
      </x:c>
      <x:c r="I164" t="n">
        <x:f>IF(G164="Oui",E164*H164,0)</x:f>
        <x:v>444.4</x:v>
      </x:c>
      <x:c r="J164" t="str"/>
    </x:row>
    <x:row r="165">
      <x:c r="A165" t="n">
        <x:v>46236</x:v>
      </x:c>
      <x:c r="B165" t="str">
        <x:v>DOS-0051</x:v>
      </x:c>
      <x:c r="C165" t="str">
        <x:v>Recherche juridique</x:v>
      </x:c>
      <x:c r="D165" t="str">
        <x:v>Intervention liée au dossier</x:v>
      </x:c>
      <x:c r="E165" t="n">
        <x:v>2.06</x:v>
      </x:c>
      <x:c r="F165" t="str">
        <x:v>Me Bernard</x:v>
      </x:c>
      <x:c r="G165" t="str">
        <x:v>Non</x:v>
      </x:c>
      <x:c r="H165" t="n">
        <x:v>180</x:v>
      </x:c>
      <x:c r="I165" t="n">
        <x:f>IF(G165="Oui",E165*H165,0)</x:f>
        <x:v>0</x:v>
      </x:c>
      <x:c r="J165" t="str"/>
    </x:row>
    <x:row r="166">
      <x:c r="A166" t="n">
        <x:v>46153</x:v>
      </x:c>
      <x:c r="B166" t="str">
        <x:v>DOS-0046</x:v>
      </x:c>
      <x:c r="C166" t="str">
        <x:v>Recherche juridique</x:v>
      </x:c>
      <x:c r="D166" t="str">
        <x:v>Intervention liée au dossier</x:v>
      </x:c>
      <x:c r="E166" t="n">
        <x:v>5.27</x:v>
      </x:c>
      <x:c r="F166" t="str">
        <x:v>Me Leroy</x:v>
      </x:c>
      <x:c r="G166" t="str">
        <x:v>Oui</x:v>
      </x:c>
      <x:c r="H166" t="n">
        <x:v>180</x:v>
      </x:c>
      <x:c r="I166" t="n">
        <x:f>IF(G166="Oui",E166*H166,0)</x:f>
        <x:v>948.5999999999999</x:v>
      </x:c>
      <x:c r="J166" t="str"/>
    </x:row>
    <x:row r="167">
      <x:c r="A167" t="n">
        <x:v>46132</x:v>
      </x:c>
      <x:c r="B167" t="str">
        <x:v>DOS-0124</x:v>
      </x:c>
      <x:c r="C167" t="str">
        <x:v>Appel client</x:v>
      </x:c>
      <x:c r="D167" t="str">
        <x:v>Intervention liée au dossier</x:v>
      </x:c>
      <x:c r="E167" t="n">
        <x:v>1.95</x:v>
      </x:c>
      <x:c r="F167" t="str">
        <x:v>Me Martin</x:v>
      </x:c>
      <x:c r="G167" t="str">
        <x:v>Non</x:v>
      </x:c>
      <x:c r="H167" t="n">
        <x:v>180</x:v>
      </x:c>
      <x:c r="I167" t="n">
        <x:f>IF(G167="Oui",E167*H167,0)</x:f>
        <x:v>0</x:v>
      </x:c>
      <x:c r="J167" t="str"/>
    </x:row>
    <x:row r="168">
      <x:c r="A168" t="n">
        <x:v>46185</x:v>
      </x:c>
      <x:c r="B168" t="str">
        <x:v>DOS-0041</x:v>
      </x:c>
      <x:c r="C168" t="str">
        <x:v>Consultation</x:v>
      </x:c>
      <x:c r="D168" t="str">
        <x:v>Intervention liée au dossier</x:v>
      </x:c>
      <x:c r="E168" t="n">
        <x:v>5.34</x:v>
      </x:c>
      <x:c r="F168" t="str">
        <x:v>Me Durand</x:v>
      </x:c>
      <x:c r="G168" t="str">
        <x:v>Oui</x:v>
      </x:c>
      <x:c r="H168" t="n">
        <x:v>150</x:v>
      </x:c>
      <x:c r="I168" t="n">
        <x:f>IF(G168="Oui",E168*H168,0)</x:f>
        <x:v>801</x:v>
      </x:c>
      <x:c r="J168" t="str"/>
    </x:row>
    <x:row r="169">
      <x:c r="A169" t="n">
        <x:v>46317</x:v>
      </x:c>
      <x:c r="B169" t="str">
        <x:v>DOS-0080</x:v>
      </x:c>
      <x:c r="C169" t="str">
        <x:v>Rédaction</x:v>
      </x:c>
      <x:c r="D169" t="str">
        <x:v>Intervention liée au dossier</x:v>
      </x:c>
      <x:c r="E169" t="n">
        <x:v>3.17</x:v>
      </x:c>
      <x:c r="F169" t="str">
        <x:v>Me Petit</x:v>
      </x:c>
      <x:c r="G169" t="str">
        <x:v>Non</x:v>
      </x:c>
      <x:c r="H169" t="n">
        <x:v>250</x:v>
      </x:c>
      <x:c r="I169" t="n">
        <x:f>IF(G169="Oui",E169*H169,0)</x:f>
        <x:v>0</x:v>
      </x:c>
      <x:c r="J169" t="str"/>
    </x:row>
    <x:row r="170">
      <x:c r="A170" t="n">
        <x:v>46276</x:v>
      </x:c>
      <x:c r="B170" t="str">
        <x:v>DOS-0038</x:v>
      </x:c>
      <x:c r="C170" t="str">
        <x:v>Appel client</x:v>
      </x:c>
      <x:c r="D170" t="str">
        <x:v>Intervention liée au dossier</x:v>
      </x:c>
      <x:c r="E170" t="n">
        <x:v>5.13</x:v>
      </x:c>
      <x:c r="F170" t="str">
        <x:v>Me Martin</x:v>
      </x:c>
      <x:c r="G170" t="str">
        <x:v>Oui</x:v>
      </x:c>
      <x:c r="H170" t="n">
        <x:v>150</x:v>
      </x:c>
      <x:c r="I170" t="n">
        <x:f>IF(G170="Oui",E170*H170,0)</x:f>
        <x:v>769.5</x:v>
      </x:c>
      <x:c r="J170" t="str"/>
    </x:row>
    <x:row r="171">
      <x:c r="A171" t="n">
        <x:v>46337</x:v>
      </x:c>
      <x:c r="B171" t="str">
        <x:v>DOS-0041</x:v>
      </x:c>
      <x:c r="C171" t="str">
        <x:v>Recherche juridique</x:v>
      </x:c>
      <x:c r="D171" t="str">
        <x:v>Intervention liée au dossier</x:v>
      </x:c>
      <x:c r="E171" t="n">
        <x:v>1.71</x:v>
      </x:c>
      <x:c r="F171" t="str">
        <x:v>Me Martin</x:v>
      </x:c>
      <x:c r="G171" t="str">
        <x:v>Oui</x:v>
      </x:c>
      <x:c r="H171" t="n">
        <x:v>120</x:v>
      </x:c>
      <x:c r="I171" t="n">
        <x:f>IF(G171="Oui",E171*H171,0)</x:f>
        <x:v>205.2</x:v>
      </x:c>
      <x:c r="J171" t="str"/>
    </x:row>
    <x:row r="172">
      <x:c r="A172" t="n">
        <x:v>46200</x:v>
      </x:c>
      <x:c r="B172" t="str">
        <x:v>DOS-0073</x:v>
      </x:c>
      <x:c r="C172" t="str">
        <x:v>Recherche juridique</x:v>
      </x:c>
      <x:c r="D172" t="str">
        <x:v>Intervention liée au dossier</x:v>
      </x:c>
      <x:c r="E172" t="n">
        <x:v>2.31</x:v>
      </x:c>
      <x:c r="F172" t="str">
        <x:v>Me Leroy</x:v>
      </x:c>
      <x:c r="G172" t="str">
        <x:v>Non</x:v>
      </x:c>
      <x:c r="H172" t="n">
        <x:v>180</x:v>
      </x:c>
      <x:c r="I172" t="n">
        <x:f>IF(G172="Oui",E172*H172,0)</x:f>
        <x:v>0</x:v>
      </x:c>
      <x:c r="J172" t="str"/>
    </x:row>
    <x:row r="173">
      <x:c r="A173" t="n">
        <x:v>46293</x:v>
      </x:c>
      <x:c r="B173" t="str">
        <x:v>DOS-0136</x:v>
      </x:c>
      <x:c r="C173" t="str">
        <x:v>Rédaction</x:v>
      </x:c>
      <x:c r="D173" t="str">
        <x:v>Intervention liée au dossier</x:v>
      </x:c>
      <x:c r="E173" t="n">
        <x:v>1.69</x:v>
      </x:c>
      <x:c r="F173" t="str">
        <x:v>Me Durand</x:v>
      </x:c>
      <x:c r="G173" t="str">
        <x:v>Non</x:v>
      </x:c>
      <x:c r="H173" t="n">
        <x:v>250</x:v>
      </x:c>
      <x:c r="I173" t="n">
        <x:f>IF(G173="Oui",E173*H173,0)</x:f>
        <x:v>0</x:v>
      </x:c>
      <x:c r="J173" t="str"/>
    </x:row>
    <x:row r="174">
      <x:c r="A174" t="n">
        <x:v>46049</x:v>
      </x:c>
      <x:c r="B174" t="str">
        <x:v>DOS-0047</x:v>
      </x:c>
      <x:c r="C174" t="str">
        <x:v>Rédaction</x:v>
      </x:c>
      <x:c r="D174" t="str">
        <x:v>Intervention liée au dossier</x:v>
      </x:c>
      <x:c r="E174" t="n">
        <x:v>5.27</x:v>
      </x:c>
      <x:c r="F174" t="str">
        <x:v>Me Petit</x:v>
      </x:c>
      <x:c r="G174" t="str">
        <x:v>Oui</x:v>
      </x:c>
      <x:c r="H174" t="n">
        <x:v>220</x:v>
      </x:c>
      <x:c r="I174" t="n">
        <x:f>IF(G174="Oui",E174*H174,0)</x:f>
        <x:v>1159.3999999999999</x:v>
      </x:c>
      <x:c r="J174" t="str"/>
    </x:row>
    <x:row r="175">
      <x:c r="A175" t="n">
        <x:v>46081</x:v>
      </x:c>
      <x:c r="B175" t="str">
        <x:v>DOS-0095</x:v>
      </x:c>
      <x:c r="C175" t="str">
        <x:v>Rédaction</x:v>
      </x:c>
      <x:c r="D175" t="str">
        <x:v>Intervention liée au dossier</x:v>
      </x:c>
      <x:c r="E175" t="n">
        <x:v>1.88</x:v>
      </x:c>
      <x:c r="F175" t="str">
        <x:v>Me Durand</x:v>
      </x:c>
      <x:c r="G175" t="str">
        <x:v>Oui</x:v>
      </x:c>
      <x:c r="H175" t="n">
        <x:v>220</x:v>
      </x:c>
      <x:c r="I175" t="n">
        <x:f>IF(G175="Oui",E175*H175,0)</x:f>
        <x:v>413.59999999999997</x:v>
      </x:c>
      <x:c r="J175" t="str"/>
    </x:row>
    <x:row r="176">
      <x:c r="A176" t="n">
        <x:v>46170</x:v>
      </x:c>
      <x:c r="B176" t="str">
        <x:v>DOS-0045</x:v>
      </x:c>
      <x:c r="C176" t="str">
        <x:v>Audience</x:v>
      </x:c>
      <x:c r="D176" t="str">
        <x:v>Intervention liée au dossier</x:v>
      </x:c>
      <x:c r="E176" t="n">
        <x:v>3.24</x:v>
      </x:c>
      <x:c r="F176" t="str">
        <x:v>Me Durand</x:v>
      </x:c>
      <x:c r="G176" t="str">
        <x:v>Oui</x:v>
      </x:c>
      <x:c r="H176" t="n">
        <x:v>150</x:v>
      </x:c>
      <x:c r="I176" t="n">
        <x:f>IF(G176="Oui",E176*H176,0)</x:f>
        <x:v>486.00000000000006</x:v>
      </x:c>
      <x:c r="J176" t="str"/>
    </x:row>
    <x:row r="177">
      <x:c r="A177" t="n">
        <x:v>46123</x:v>
      </x:c>
      <x:c r="B177" t="str">
        <x:v>DOS-0157</x:v>
      </x:c>
      <x:c r="C177" t="str">
        <x:v>Appel client</x:v>
      </x:c>
      <x:c r="D177" t="str">
        <x:v>Intervention liée au dossier</x:v>
      </x:c>
      <x:c r="E177" t="n">
        <x:v>0.67</x:v>
      </x:c>
      <x:c r="F177" t="str">
        <x:v>Me Durand</x:v>
      </x:c>
      <x:c r="G177" t="str">
        <x:v>Non</x:v>
      </x:c>
      <x:c r="H177" t="n">
        <x:v>180</x:v>
      </x:c>
      <x:c r="I177" t="n">
        <x:f>IF(G177="Oui",E177*H177,0)</x:f>
        <x:v>0</x:v>
      </x:c>
      <x:c r="J177" t="str"/>
    </x:row>
    <x:row r="178">
      <x:c r="A178" t="n">
        <x:v>46251</x:v>
      </x:c>
      <x:c r="B178" t="str">
        <x:v>DOS-0021</x:v>
      </x:c>
      <x:c r="C178" t="str">
        <x:v>Recherche juridique</x:v>
      </x:c>
      <x:c r="D178" t="str">
        <x:v>Intervention liée au dossier</x:v>
      </x:c>
      <x:c r="E178" t="n">
        <x:v>3.45</x:v>
      </x:c>
      <x:c r="F178" t="str">
        <x:v>Me Leroy</x:v>
      </x:c>
      <x:c r="G178" t="str">
        <x:v>Oui</x:v>
      </x:c>
      <x:c r="H178" t="n">
        <x:v>150</x:v>
      </x:c>
      <x:c r="I178" t="n">
        <x:f>IF(G178="Oui",E178*H178,0)</x:f>
        <x:v>517.5</x:v>
      </x:c>
      <x:c r="J178" t="str"/>
    </x:row>
    <x:row r="179">
      <x:c r="A179" t="n">
        <x:v>46053</x:v>
      </x:c>
      <x:c r="B179" t="str">
        <x:v>DOS-0033</x:v>
      </x:c>
      <x:c r="C179" t="str">
        <x:v>Dépôt de pièces</x:v>
      </x:c>
      <x:c r="D179" t="str">
        <x:v>Intervention liée au dossier</x:v>
      </x:c>
      <x:c r="E179" t="n">
        <x:v>1.12</x:v>
      </x:c>
      <x:c r="F179" t="str">
        <x:v>Me Martin</x:v>
      </x:c>
      <x:c r="G179" t="str">
        <x:v>Oui</x:v>
      </x:c>
      <x:c r="H179" t="n">
        <x:v>150</x:v>
      </x:c>
      <x:c r="I179" t="n">
        <x:f>IF(G179="Oui",E179*H179,0)</x:f>
        <x:v>168.00000000000003</x:v>
      </x:c>
      <x:c r="J179" t="str"/>
    </x:row>
    <x:row r="180">
      <x:c r="A180" t="n">
        <x:v>46256</x:v>
      </x:c>
      <x:c r="B180" t="str">
        <x:v>DOS-0149</x:v>
      </x:c>
      <x:c r="C180" t="str">
        <x:v>Appel client</x:v>
      </x:c>
      <x:c r="D180" t="str">
        <x:v>Intervention liée au dossier</x:v>
      </x:c>
      <x:c r="E180" t="n">
        <x:v>2.87</x:v>
      </x:c>
      <x:c r="F180" t="str">
        <x:v>Me Bernard</x:v>
      </x:c>
      <x:c r="G180" t="str">
        <x:v>Oui</x:v>
      </x:c>
      <x:c r="H180" t="n">
        <x:v>220</x:v>
      </x:c>
      <x:c r="I180" t="n">
        <x:f>IF(G180="Oui",E180*H180,0)</x:f>
        <x:v>631.4</x:v>
      </x:c>
      <x:c r="J180" t="str"/>
    </x:row>
    <x:row r="181">
      <x:c r="A181" t="n">
        <x:v>46032</x:v>
      </x:c>
      <x:c r="B181" t="str">
        <x:v>DOS-0054</x:v>
      </x:c>
      <x:c r="C181" t="str">
        <x:v>Rédaction</x:v>
      </x:c>
      <x:c r="D181" t="str">
        <x:v>Intervention liée au dossier</x:v>
      </x:c>
      <x:c r="E181" t="n">
        <x:v>2.29</x:v>
      </x:c>
      <x:c r="F181" t="str">
        <x:v>Me Bernard</x:v>
      </x:c>
      <x:c r="G181" t="str">
        <x:v>Non</x:v>
      </x:c>
      <x:c r="H181" t="n">
        <x:v>250</x:v>
      </x:c>
      <x:c r="I181" t="n">
        <x:f>IF(G181="Oui",E181*H181,0)</x:f>
        <x:v>0</x:v>
      </x:c>
      <x:c r="J181" t="str"/>
    </x:row>
    <x:row r="182">
      <x:c r="A182" t="n">
        <x:v>46111</x:v>
      </x:c>
      <x:c r="B182" t="str">
        <x:v>DOS-0159</x:v>
      </x:c>
      <x:c r="C182" t="str">
        <x:v>Audience</x:v>
      </x:c>
      <x:c r="D182" t="str">
        <x:v>Intervention liée au dossier</x:v>
      </x:c>
      <x:c r="E182" t="n">
        <x:v>2.06</x:v>
      </x:c>
      <x:c r="F182" t="str">
        <x:v>Me Durand</x:v>
      </x:c>
      <x:c r="G182" t="str">
        <x:v>Oui</x:v>
      </x:c>
      <x:c r="H182" t="n">
        <x:v>250</x:v>
      </x:c>
      <x:c r="I182" t="n">
        <x:f>IF(G182="Oui",E182*H182,0)</x:f>
        <x:v>515</x:v>
      </x:c>
      <x:c r="J182" t="str"/>
    </x:row>
    <x:row r="183">
      <x:c r="A183" t="n">
        <x:v>46075</x:v>
      </x:c>
      <x:c r="B183" t="str">
        <x:v>DOS-0072</x:v>
      </x:c>
      <x:c r="C183" t="str">
        <x:v>Audience</x:v>
      </x:c>
      <x:c r="D183" t="str">
        <x:v>Intervention liée au dossier</x:v>
      </x:c>
      <x:c r="E183" t="n">
        <x:v>5.14</x:v>
      </x:c>
      <x:c r="F183" t="str">
        <x:v>Me Martin</x:v>
      </x:c>
      <x:c r="G183" t="str">
        <x:v>Oui</x:v>
      </x:c>
      <x:c r="H183" t="n">
        <x:v>250</x:v>
      </x:c>
      <x:c r="I183" t="n">
        <x:f>IF(G183="Oui",E183*H183,0)</x:f>
        <x:v>1285</x:v>
      </x:c>
      <x:c r="J183" t="str"/>
    </x:row>
    <x:row r="184">
      <x:c r="A184" t="n">
        <x:v>46060</x:v>
      </x:c>
      <x:c r="B184" t="str">
        <x:v>DOS-0123</x:v>
      </x:c>
      <x:c r="C184" t="str">
        <x:v>Appel client</x:v>
      </x:c>
      <x:c r="D184" t="str">
        <x:v>Intervention liée au dossier</x:v>
      </x:c>
      <x:c r="E184" t="n">
        <x:v>0.71</x:v>
      </x:c>
      <x:c r="F184" t="str">
        <x:v>Me Martin</x:v>
      </x:c>
      <x:c r="G184" t="str">
        <x:v>Oui</x:v>
      </x:c>
      <x:c r="H184" t="n">
        <x:v>250</x:v>
      </x:c>
      <x:c r="I184" t="n">
        <x:f>IF(G184="Oui",E184*H184,0)</x:f>
        <x:v>177.5</x:v>
      </x:c>
      <x:c r="J184" t="str"/>
    </x:row>
    <x:row r="185">
      <x:c r="A185" t="n">
        <x:v>46126</x:v>
      </x:c>
      <x:c r="B185" t="str">
        <x:v>DOS-0028</x:v>
      </x:c>
      <x:c r="C185" t="str">
        <x:v>Recherche juridique</x:v>
      </x:c>
      <x:c r="D185" t="str">
        <x:v>Intervention liée au dossier</x:v>
      </x:c>
      <x:c r="E185" t="n">
        <x:v>3.66</x:v>
      </x:c>
      <x:c r="F185" t="str">
        <x:v>Me Durand</x:v>
      </x:c>
      <x:c r="G185" t="str">
        <x:v>Oui</x:v>
      </x:c>
      <x:c r="H185" t="n">
        <x:v>220</x:v>
      </x:c>
      <x:c r="I185" t="n">
        <x:f>IF(G185="Oui",E185*H185,0)</x:f>
        <x:v>805.2</x:v>
      </x:c>
      <x:c r="J185" t="str"/>
    </x:row>
    <x:row r="186">
      <x:c r="A186" t="n">
        <x:v>46242</x:v>
      </x:c>
      <x:c r="B186" t="str">
        <x:v>DOS-0144</x:v>
      </x:c>
      <x:c r="C186" t="str">
        <x:v>Audience</x:v>
      </x:c>
      <x:c r="D186" t="str">
        <x:v>Intervention liée au dossier</x:v>
      </x:c>
      <x:c r="E186" t="n">
        <x:v>0.98</x:v>
      </x:c>
      <x:c r="F186" t="str">
        <x:v>Me Durand</x:v>
      </x:c>
      <x:c r="G186" t="str">
        <x:v>Oui</x:v>
      </x:c>
      <x:c r="H186" t="n">
        <x:v>150</x:v>
      </x:c>
      <x:c r="I186" t="n">
        <x:f>IF(G186="Oui",E186*H186,0)</x:f>
        <x:v>147</x:v>
      </x:c>
      <x:c r="J186" t="str"/>
    </x:row>
    <x:row r="187">
      <x:c r="A187" t="n">
        <x:v>46337</x:v>
      </x:c>
      <x:c r="B187" t="str">
        <x:v>DOS-0062</x:v>
      </x:c>
      <x:c r="C187" t="str">
        <x:v>Dépôt de pièces</x:v>
      </x:c>
      <x:c r="D187" t="str">
        <x:v>Intervention liée au dossier</x:v>
      </x:c>
      <x:c r="E187" t="n">
        <x:v>1.51</x:v>
      </x:c>
      <x:c r="F187" t="str">
        <x:v>Me Durand</x:v>
      </x:c>
      <x:c r="G187" t="str">
        <x:v>Oui</x:v>
      </x:c>
      <x:c r="H187" t="n">
        <x:v>220</x:v>
      </x:c>
      <x:c r="I187" t="n">
        <x:f>IF(G187="Oui",E187*H187,0)</x:f>
        <x:v>332.2</x:v>
      </x:c>
      <x:c r="J187" t="str"/>
    </x:row>
    <x:row r="188">
      <x:c r="A188" t="n">
        <x:v>46287</x:v>
      </x:c>
      <x:c r="B188" t="str">
        <x:v>DOS-0110</x:v>
      </x:c>
      <x:c r="C188" t="str">
        <x:v>Négociation</x:v>
      </x:c>
      <x:c r="D188" t="str">
        <x:v>Intervention liée au dossier</x:v>
      </x:c>
      <x:c r="E188" t="n">
        <x:v>0.94</x:v>
      </x:c>
      <x:c r="F188" t="str">
        <x:v>Me Bernard</x:v>
      </x:c>
      <x:c r="G188" t="str">
        <x:v>Oui</x:v>
      </x:c>
      <x:c r="H188" t="n">
        <x:v>150</x:v>
      </x:c>
      <x:c r="I188" t="n">
        <x:f>IF(G188="Oui",E188*H188,0)</x:f>
        <x:v>141</x:v>
      </x:c>
      <x:c r="J188" t="str"/>
    </x:row>
    <x:row r="189">
      <x:c r="A189" t="n">
        <x:v>46246</x:v>
      </x:c>
      <x:c r="B189" t="str">
        <x:v>DOS-0106</x:v>
      </x:c>
      <x:c r="C189" t="str">
        <x:v>Rédaction</x:v>
      </x:c>
      <x:c r="D189" t="str">
        <x:v>Intervention liée au dossier</x:v>
      </x:c>
      <x:c r="E189" t="n">
        <x:v>0.44</x:v>
      </x:c>
      <x:c r="F189" t="str">
        <x:v>Me Bernard</x:v>
      </x:c>
      <x:c r="G189" t="str">
        <x:v>Non</x:v>
      </x:c>
      <x:c r="H189" t="n">
        <x:v>250</x:v>
      </x:c>
      <x:c r="I189" t="n">
        <x:f>IF(G189="Oui",E189*H189,0)</x:f>
        <x:v>0</x:v>
      </x:c>
      <x:c r="J189" t="str"/>
    </x:row>
    <x:row r="190">
      <x:c r="A190" t="n">
        <x:v>46091</x:v>
      </x:c>
      <x:c r="B190" t="str">
        <x:v>DOS-0093</x:v>
      </x:c>
      <x:c r="C190" t="str">
        <x:v>Appel client</x:v>
      </x:c>
      <x:c r="D190" t="str">
        <x:v>Intervention liée au dossier</x:v>
      </x:c>
      <x:c r="E190" t="n">
        <x:v>3.81</x:v>
      </x:c>
      <x:c r="F190" t="str">
        <x:v>Me Durand</x:v>
      </x:c>
      <x:c r="G190" t="str">
        <x:v>Oui</x:v>
      </x:c>
      <x:c r="H190" t="n">
        <x:v>180</x:v>
      </x:c>
      <x:c r="I190" t="n">
        <x:f>IF(G190="Oui",E190*H190,0)</x:f>
        <x:v>685.8</x:v>
      </x:c>
      <x:c r="J190" t="str"/>
    </x:row>
    <x:row r="191">
      <x:c r="A191" t="n">
        <x:v>46109</x:v>
      </x:c>
      <x:c r="B191" t="str">
        <x:v>DOS-0137</x:v>
      </x:c>
      <x:c r="C191" t="str">
        <x:v>Audience</x:v>
      </x:c>
      <x:c r="D191" t="str">
        <x:v>Intervention liée au dossier</x:v>
      </x:c>
      <x:c r="E191" t="n">
        <x:v>5.05</x:v>
      </x:c>
      <x:c r="F191" t="str">
        <x:v>Me Petit</x:v>
      </x:c>
      <x:c r="G191" t="str">
        <x:v>Non</x:v>
      </x:c>
      <x:c r="H191" t="n">
        <x:v>220</x:v>
      </x:c>
      <x:c r="I191" t="n">
        <x:f>IF(G191="Oui",E191*H191,0)</x:f>
        <x:v>0</x:v>
      </x:c>
      <x:c r="J191" t="str"/>
    </x:row>
    <x:row r="192">
      <x:c r="A192" t="n">
        <x:v>46149</x:v>
      </x:c>
      <x:c r="B192" t="str">
        <x:v>DOS-0128</x:v>
      </x:c>
      <x:c r="C192" t="str">
        <x:v>Négociation</x:v>
      </x:c>
      <x:c r="D192" t="str">
        <x:v>Intervention liée au dossier</x:v>
      </x:c>
      <x:c r="E192" t="n">
        <x:v>2.54</x:v>
      </x:c>
      <x:c r="F192" t="str">
        <x:v>Me Petit</x:v>
      </x:c>
      <x:c r="G192" t="str">
        <x:v>Non</x:v>
      </x:c>
      <x:c r="H192" t="n">
        <x:v>120</x:v>
      </x:c>
      <x:c r="I192" t="n">
        <x:f>IF(G192="Oui",E192*H192,0)</x:f>
        <x:v>0</x:v>
      </x:c>
      <x:c r="J192" t="str"/>
    </x:row>
    <x:row r="193">
      <x:c r="A193" t="n">
        <x:v>46192</x:v>
      </x:c>
      <x:c r="B193" t="str">
        <x:v>DOS-0053</x:v>
      </x:c>
      <x:c r="C193" t="str">
        <x:v>Recherche juridique</x:v>
      </x:c>
      <x:c r="D193" t="str">
        <x:v>Intervention liée au dossier</x:v>
      </x:c>
      <x:c r="E193" t="n">
        <x:v>0.96</x:v>
      </x:c>
      <x:c r="F193" t="str">
        <x:v>Me Leroy</x:v>
      </x:c>
      <x:c r="G193" t="str">
        <x:v>Oui</x:v>
      </x:c>
      <x:c r="H193" t="n">
        <x:v>150</x:v>
      </x:c>
      <x:c r="I193" t="n">
        <x:f>IF(G193="Oui",E193*H193,0)</x:f>
        <x:v>144</x:v>
      </x:c>
      <x:c r="J193" t="str"/>
    </x:row>
    <x:row r="194">
      <x:c r="A194" t="n">
        <x:v>46041</x:v>
      </x:c>
      <x:c r="B194" t="str">
        <x:v>DOS-0098</x:v>
      </x:c>
      <x:c r="C194" t="str">
        <x:v>Rédaction</x:v>
      </x:c>
      <x:c r="D194" t="str">
        <x:v>Intervention liée au dossier</x:v>
      </x:c>
      <x:c r="E194" t="n">
        <x:v>5.02</x:v>
      </x:c>
      <x:c r="F194" t="str">
        <x:v>Me Leroy</x:v>
      </x:c>
      <x:c r="G194" t="str">
        <x:v>Oui</x:v>
      </x:c>
      <x:c r="H194" t="n">
        <x:v>120</x:v>
      </x:c>
      <x:c r="I194" t="n">
        <x:f>IF(G194="Oui",E194*H194,0)</x:f>
        <x:v>602.4</x:v>
      </x:c>
      <x:c r="J194" t="str"/>
    </x:row>
    <x:row r="195">
      <x:c r="A195" t="n">
        <x:v>46229</x:v>
      </x:c>
      <x:c r="B195" t="str">
        <x:v>DOS-0022</x:v>
      </x:c>
      <x:c r="C195" t="str">
        <x:v>Dépôt de pièces</x:v>
      </x:c>
      <x:c r="D195" t="str">
        <x:v>Intervention liée au dossier</x:v>
      </x:c>
      <x:c r="E195" t="n">
        <x:v>4.95</x:v>
      </x:c>
      <x:c r="F195" t="str">
        <x:v>Me Leroy</x:v>
      </x:c>
      <x:c r="G195" t="str">
        <x:v>Oui</x:v>
      </x:c>
      <x:c r="H195" t="n">
        <x:v>150</x:v>
      </x:c>
      <x:c r="I195" t="n">
        <x:f>IF(G195="Oui",E195*H195,0)</x:f>
        <x:v>742.5</x:v>
      </x:c>
      <x:c r="J195" t="str"/>
    </x:row>
    <x:row r="196">
      <x:c r="A196" t="n">
        <x:v>46120</x:v>
      </x:c>
      <x:c r="B196" t="str">
        <x:v>DOS-0091</x:v>
      </x:c>
      <x:c r="C196" t="str">
        <x:v>Dépôt de pièces</x:v>
      </x:c>
      <x:c r="D196" t="str">
        <x:v>Intervention liée au dossier</x:v>
      </x:c>
      <x:c r="E196" t="n">
        <x:v>1.33</x:v>
      </x:c>
      <x:c r="F196" t="str">
        <x:v>Me Petit</x:v>
      </x:c>
      <x:c r="G196" t="str">
        <x:v>Oui</x:v>
      </x:c>
      <x:c r="H196" t="n">
        <x:v>180</x:v>
      </x:c>
      <x:c r="I196" t="n">
        <x:f>IF(G196="Oui",E196*H196,0)</x:f>
        <x:v>239.4</x:v>
      </x:c>
      <x:c r="J196" t="str"/>
    </x:row>
    <x:row r="197">
      <x:c r="A197" t="n">
        <x:v>46140</x:v>
      </x:c>
      <x:c r="B197" t="str">
        <x:v>DOS-0114</x:v>
      </x:c>
      <x:c r="C197" t="str">
        <x:v>Rédaction</x:v>
      </x:c>
      <x:c r="D197" t="str">
        <x:v>Intervention liée au dossier</x:v>
      </x:c>
      <x:c r="E197" t="n">
        <x:v>1.55</x:v>
      </x:c>
      <x:c r="F197" t="str">
        <x:v>Me Petit</x:v>
      </x:c>
      <x:c r="G197" t="str">
        <x:v>Oui</x:v>
      </x:c>
      <x:c r="H197" t="n">
        <x:v>250</x:v>
      </x:c>
      <x:c r="I197" t="n">
        <x:f>IF(G197="Oui",E197*H197,0)</x:f>
        <x:v>387.5</x:v>
      </x:c>
      <x:c r="J197" t="str"/>
    </x:row>
    <x:row r="198">
      <x:c r="A198" t="n">
        <x:v>46133</x:v>
      </x:c>
      <x:c r="B198" t="str">
        <x:v>DOS-0069</x:v>
      </x:c>
      <x:c r="C198" t="str">
        <x:v>Audience</x:v>
      </x:c>
      <x:c r="D198" t="str">
        <x:v>Intervention liée au dossier</x:v>
      </x:c>
      <x:c r="E198" t="n">
        <x:v>3.94</x:v>
      </x:c>
      <x:c r="F198" t="str">
        <x:v>Me Bernard</x:v>
      </x:c>
      <x:c r="G198" t="str">
        <x:v>Oui</x:v>
      </x:c>
      <x:c r="H198" t="n">
        <x:v>180</x:v>
      </x:c>
      <x:c r="I198" t="n">
        <x:f>IF(G198="Oui",E198*H198,0)</x:f>
        <x:v>709.2</x:v>
      </x:c>
      <x:c r="J198" t="str"/>
    </x:row>
    <x:row r="199">
      <x:c r="A199" t="n">
        <x:v>46197</x:v>
      </x:c>
      <x:c r="B199" t="str">
        <x:v>DOS-0053</x:v>
      </x:c>
      <x:c r="C199" t="str">
        <x:v>Négociation</x:v>
      </x:c>
      <x:c r="D199" t="str">
        <x:v>Intervention liée au dossier</x:v>
      </x:c>
      <x:c r="E199" t="n">
        <x:v>4.1</x:v>
      </x:c>
      <x:c r="F199" t="str">
        <x:v>Me Durand</x:v>
      </x:c>
      <x:c r="G199" t="str">
        <x:v>Non</x:v>
      </x:c>
      <x:c r="H199" t="n">
        <x:v>150</x:v>
      </x:c>
      <x:c r="I199" t="n">
        <x:f>IF(G199="Oui",E199*H199,0)</x:f>
        <x:v>0</x:v>
      </x:c>
      <x:c r="J199" t="str"/>
    </x:row>
    <x:row r="200">
      <x:c r="A200" t="n">
        <x:v>46250</x:v>
      </x:c>
      <x:c r="B200" t="str">
        <x:v>DOS-0034</x:v>
      </x:c>
      <x:c r="C200" t="str">
        <x:v>Recherche juridique</x:v>
      </x:c>
      <x:c r="D200" t="str">
        <x:v>Intervention liée au dossier</x:v>
      </x:c>
      <x:c r="E200" t="n">
        <x:v>0.82</x:v>
      </x:c>
      <x:c r="F200" t="str">
        <x:v>Me Petit</x:v>
      </x:c>
      <x:c r="G200" t="str">
        <x:v>Oui</x:v>
      </x:c>
      <x:c r="H200" t="n">
        <x:v>250</x:v>
      </x:c>
      <x:c r="I200" t="n">
        <x:f>IF(G200="Oui",E200*H200,0)</x:f>
        <x:v>205</x:v>
      </x:c>
      <x:c r="J200" t="str"/>
    </x:row>
    <x:row r="201">
      <x:c r="A201" t="n">
        <x:v>46356</x:v>
      </x:c>
      <x:c r="B201" t="str">
        <x:v>DOS-0158</x:v>
      </x:c>
      <x:c r="C201" t="str">
        <x:v>Dépôt de pièces</x:v>
      </x:c>
      <x:c r="D201" t="str">
        <x:v>Intervention liée au dossier</x:v>
      </x:c>
      <x:c r="E201" t="n">
        <x:v>4.11</x:v>
      </x:c>
      <x:c r="F201" t="str">
        <x:v>Me Leroy</x:v>
      </x:c>
      <x:c r="G201" t="str">
        <x:v>Oui</x:v>
      </x:c>
      <x:c r="H201" t="n">
        <x:v>220</x:v>
      </x:c>
      <x:c r="I201" t="n">
        <x:f>IF(G201="Oui",E201*H201,0)</x:f>
        <x:v>904.2</x:v>
      </x:c>
      <x:c r="J201" t="str"/>
    </x:row>
    <x:row r="202">
      <x:c r="A202" t="n">
        <x:v>46106</x:v>
      </x:c>
      <x:c r="B202" t="str">
        <x:v>DOS-0139</x:v>
      </x:c>
      <x:c r="C202" t="str">
        <x:v>Dépôt de pièces</x:v>
      </x:c>
      <x:c r="D202" t="str">
        <x:v>Intervention liée au dossier</x:v>
      </x:c>
      <x:c r="E202" t="n">
        <x:v>2.93</x:v>
      </x:c>
      <x:c r="F202" t="str">
        <x:v>Me Petit</x:v>
      </x:c>
      <x:c r="G202" t="str">
        <x:v>Oui</x:v>
      </x:c>
      <x:c r="H202" t="n">
        <x:v>150</x:v>
      </x:c>
      <x:c r="I202" t="n">
        <x:f>IF(G202="Oui",E202*H202,0)</x:f>
        <x:v>439.5</x:v>
      </x:c>
      <x:c r="J202" t="str"/>
    </x:row>
    <x:row r="203">
      <x:c r="A203" t="n">
        <x:v>46259</x:v>
      </x:c>
      <x:c r="B203" t="str">
        <x:v>DOS-0028</x:v>
      </x:c>
      <x:c r="C203" t="str">
        <x:v>Dépôt de pièces</x:v>
      </x:c>
      <x:c r="D203" t="str">
        <x:v>Intervention liée au dossier</x:v>
      </x:c>
      <x:c r="E203" t="n">
        <x:v>4.48</x:v>
      </x:c>
      <x:c r="F203" t="str">
        <x:v>Me Durand</x:v>
      </x:c>
      <x:c r="G203" t="str">
        <x:v>Oui</x:v>
      </x:c>
      <x:c r="H203" t="n">
        <x:v>220</x:v>
      </x:c>
      <x:c r="I203" t="n">
        <x:f>IF(G203="Oui",E203*H203,0)</x:f>
        <x:v>985.6000000000001</x:v>
      </x:c>
      <x:c r="J203" t="str"/>
    </x:row>
    <x:row r="204">
      <x:c r="A204" t="n">
        <x:v>46277</x:v>
      </x:c>
      <x:c r="B204" t="str">
        <x:v>DOS-0144</x:v>
      </x:c>
      <x:c r="C204" t="str">
        <x:v>Recherche juridique</x:v>
      </x:c>
      <x:c r="D204" t="str">
        <x:v>Intervention liée au dossier</x:v>
      </x:c>
      <x:c r="E204" t="n">
        <x:v>4.06</x:v>
      </x:c>
      <x:c r="F204" t="str">
        <x:v>Me Leroy</x:v>
      </x:c>
      <x:c r="G204" t="str">
        <x:v>Oui</x:v>
      </x:c>
      <x:c r="H204" t="n">
        <x:v>150</x:v>
      </x:c>
      <x:c r="I204" t="n">
        <x:f>IF(G204="Oui",E204*H204,0)</x:f>
        <x:v>608.9999999999999</x:v>
      </x:c>
      <x:c r="J204" t="str"/>
    </x:row>
    <x:row r="205">
      <x:c r="A205" t="n">
        <x:v>46269</x:v>
      </x:c>
      <x:c r="B205" t="str">
        <x:v>DOS-0030</x:v>
      </x:c>
      <x:c r="C205" t="str">
        <x:v>Consultation</x:v>
      </x:c>
      <x:c r="D205" t="str">
        <x:v>Intervention liée au dossier</x:v>
      </x:c>
      <x:c r="E205" t="n">
        <x:v>0.95</x:v>
      </x:c>
      <x:c r="F205" t="str">
        <x:v>Me Durand</x:v>
      </x:c>
      <x:c r="G205" t="str">
        <x:v>Oui</x:v>
      </x:c>
      <x:c r="H205" t="n">
        <x:v>120</x:v>
      </x:c>
      <x:c r="I205" t="n">
        <x:f>IF(G205="Oui",E205*H205,0)</x:f>
        <x:v>114</x:v>
      </x:c>
      <x:c r="J205" t="str"/>
    </x:row>
    <x:row r="206">
      <x:c r="A206" t="n">
        <x:v>46267</x:v>
      </x:c>
      <x:c r="B206" t="str">
        <x:v>DOS-0134</x:v>
      </x:c>
      <x:c r="C206" t="str">
        <x:v>Dépôt de pièces</x:v>
      </x:c>
      <x:c r="D206" t="str">
        <x:v>Intervention liée au dossier</x:v>
      </x:c>
      <x:c r="E206" t="n">
        <x:v>3.68</x:v>
      </x:c>
      <x:c r="F206" t="str">
        <x:v>Me Petit</x:v>
      </x:c>
      <x:c r="G206" t="str">
        <x:v>Oui</x:v>
      </x:c>
      <x:c r="H206" t="n">
        <x:v>150</x:v>
      </x:c>
      <x:c r="I206" t="n">
        <x:f>IF(G206="Oui",E206*H206,0)</x:f>
        <x:v>552</x:v>
      </x:c>
      <x:c r="J206" t="str"/>
    </x:row>
    <x:row r="207">
      <x:c r="A207" t="n">
        <x:v>46030</x:v>
      </x:c>
      <x:c r="B207" t="str">
        <x:v>DOS-0116</x:v>
      </x:c>
      <x:c r="C207" t="str">
        <x:v>Rédaction</x:v>
      </x:c>
      <x:c r="D207" t="str">
        <x:v>Intervention liée au dossier</x:v>
      </x:c>
      <x:c r="E207" t="n">
        <x:v>1.62</x:v>
      </x:c>
      <x:c r="F207" t="str">
        <x:v>Me Martin</x:v>
      </x:c>
      <x:c r="G207" t="str">
        <x:v>Oui</x:v>
      </x:c>
      <x:c r="H207" t="n">
        <x:v>120</x:v>
      </x:c>
      <x:c r="I207" t="n">
        <x:f>IF(G207="Oui",E207*H207,0)</x:f>
        <x:v>194.4</x:v>
      </x:c>
      <x:c r="J207" t="str"/>
    </x:row>
    <x:row r="208">
      <x:c r="A208" t="n">
        <x:v>46028</x:v>
      </x:c>
      <x:c r="B208" t="str">
        <x:v>DOS-0027</x:v>
      </x:c>
      <x:c r="C208" t="str">
        <x:v>Négociation</x:v>
      </x:c>
      <x:c r="D208" t="str">
        <x:v>Intervention liée au dossier</x:v>
      </x:c>
      <x:c r="E208" t="n">
        <x:v>3.96</x:v>
      </x:c>
      <x:c r="F208" t="str">
        <x:v>Me Durand</x:v>
      </x:c>
      <x:c r="G208" t="str">
        <x:v>Oui</x:v>
      </x:c>
      <x:c r="H208" t="n">
        <x:v>120</x:v>
      </x:c>
      <x:c r="I208" t="n">
        <x:f>IF(G208="Oui",E208*H208,0)</x:f>
        <x:v>475.2</x:v>
      </x:c>
      <x:c r="J208" t="str"/>
    </x:row>
    <x:row r="209">
      <x:c r="A209" t="n">
        <x:v>46227</x:v>
      </x:c>
      <x:c r="B209" t="str">
        <x:v>DOS-0109</x:v>
      </x:c>
      <x:c r="C209" t="str">
        <x:v>Consultation</x:v>
      </x:c>
      <x:c r="D209" t="str">
        <x:v>Intervention liée au dossier</x:v>
      </x:c>
      <x:c r="E209" t="n">
        <x:v>0.31</x:v>
      </x:c>
      <x:c r="F209" t="str">
        <x:v>Me Durand</x:v>
      </x:c>
      <x:c r="G209" t="str">
        <x:v>Oui</x:v>
      </x:c>
      <x:c r="H209" t="n">
        <x:v>220</x:v>
      </x:c>
      <x:c r="I209" t="n">
        <x:f>IF(G209="Oui",E209*H209,0)</x:f>
        <x:v>68.2</x:v>
      </x:c>
      <x:c r="J209" t="str"/>
    </x:row>
    <x:row r="210">
      <x:c r="A210" t="n">
        <x:v>46380</x:v>
      </x:c>
      <x:c r="B210" t="str">
        <x:v>DOS-0145</x:v>
      </x:c>
      <x:c r="C210" t="str">
        <x:v>Appel client</x:v>
      </x:c>
      <x:c r="D210" t="str">
        <x:v>Intervention liée au dossier</x:v>
      </x:c>
      <x:c r="E210" t="n">
        <x:v>4.31</x:v>
      </x:c>
      <x:c r="F210" t="str">
        <x:v>Me Martin</x:v>
      </x:c>
      <x:c r="G210" t="str">
        <x:v>Oui</x:v>
      </x:c>
      <x:c r="H210" t="n">
        <x:v>150</x:v>
      </x:c>
      <x:c r="I210" t="n">
        <x:f>IF(G210="Oui",E210*H210,0)</x:f>
        <x:v>646.4999999999999</x:v>
      </x:c>
      <x:c r="J210" t="str"/>
    </x:row>
    <x:row r="211">
      <x:c r="A211" t="n">
        <x:v>46102</x:v>
      </x:c>
      <x:c r="B211" t="str">
        <x:v>DOS-0113</x:v>
      </x:c>
      <x:c r="C211" t="str">
        <x:v>Appel client</x:v>
      </x:c>
      <x:c r="D211" t="str">
        <x:v>Intervention liée au dossier</x:v>
      </x:c>
      <x:c r="E211" t="n">
        <x:v>1.82</x:v>
      </x:c>
      <x:c r="F211" t="str">
        <x:v>Me Durand</x:v>
      </x:c>
      <x:c r="G211" t="str">
        <x:v>Non</x:v>
      </x:c>
      <x:c r="H211" t="n">
        <x:v>180</x:v>
      </x:c>
      <x:c r="I211" t="n">
        <x:f>IF(G211="Oui",E211*H211,0)</x:f>
        <x:v>0</x:v>
      </x:c>
      <x:c r="J211" t="str"/>
    </x:row>
    <x:row r="212">
      <x:c r="A212" t="n">
        <x:v>46150</x:v>
      </x:c>
      <x:c r="B212" t="str">
        <x:v>DOS-0018</x:v>
      </x:c>
      <x:c r="C212" t="str">
        <x:v>Rédaction</x:v>
      </x:c>
      <x:c r="D212" t="str">
        <x:v>Intervention liée au dossier</x:v>
      </x:c>
      <x:c r="E212" t="n">
        <x:v>0.54</x:v>
      </x:c>
      <x:c r="F212" t="str">
        <x:v>Me Martin</x:v>
      </x:c>
      <x:c r="G212" t="str">
        <x:v>Oui</x:v>
      </x:c>
      <x:c r="H212" t="n">
        <x:v>120</x:v>
      </x:c>
      <x:c r="I212" t="n">
        <x:f>IF(G212="Oui",E212*H212,0)</x:f>
        <x:v>64.80000000000001</x:v>
      </x:c>
      <x:c r="J212" t="str"/>
    </x:row>
    <x:row r="213">
      <x:c r="A213" t="n">
        <x:v>46315</x:v>
      </x:c>
      <x:c r="B213" t="str">
        <x:v>DOS-0101</x:v>
      </x:c>
      <x:c r="C213" t="str">
        <x:v>Recherche juridique</x:v>
      </x:c>
      <x:c r="D213" t="str">
        <x:v>Intervention liée au dossier</x:v>
      </x:c>
      <x:c r="E213" t="n">
        <x:v>2.27</x:v>
      </x:c>
      <x:c r="F213" t="str">
        <x:v>Me Leroy</x:v>
      </x:c>
      <x:c r="G213" t="str">
        <x:v>Oui</x:v>
      </x:c>
      <x:c r="H213" t="n">
        <x:v>250</x:v>
      </x:c>
      <x:c r="I213" t="n">
        <x:f>IF(G213="Oui",E213*H213,0)</x:f>
        <x:v>567.5</x:v>
      </x:c>
      <x:c r="J213" t="str"/>
    </x:row>
    <x:row r="214">
      <x:c r="A214" t="n">
        <x:v>46229</x:v>
      </x:c>
      <x:c r="B214" t="str">
        <x:v>DOS-0028</x:v>
      </x:c>
      <x:c r="C214" t="str">
        <x:v>Consultation</x:v>
      </x:c>
      <x:c r="D214" t="str">
        <x:v>Intervention liée au dossier</x:v>
      </x:c>
      <x:c r="E214" t="n">
        <x:v>1.26</x:v>
      </x:c>
      <x:c r="F214" t="str">
        <x:v>Me Durand</x:v>
      </x:c>
      <x:c r="G214" t="str">
        <x:v>Oui</x:v>
      </x:c>
      <x:c r="H214" t="n">
        <x:v>120</x:v>
      </x:c>
      <x:c r="I214" t="n">
        <x:f>IF(G214="Oui",E214*H214,0)</x:f>
        <x:v>151.2</x:v>
      </x:c>
      <x:c r="J214" t="str"/>
    </x:row>
    <x:row r="215">
      <x:c r="A215" t="n">
        <x:v>46233</x:v>
      </x:c>
      <x:c r="B215" t="str">
        <x:v>DOS-0149</x:v>
      </x:c>
      <x:c r="C215" t="str">
        <x:v>Recherche juridique</x:v>
      </x:c>
      <x:c r="D215" t="str">
        <x:v>Intervention liée au dossier</x:v>
      </x:c>
      <x:c r="E215" t="n">
        <x:v>1.9</x:v>
      </x:c>
      <x:c r="F215" t="str">
        <x:v>Me Durand</x:v>
      </x:c>
      <x:c r="G215" t="str">
        <x:v>Oui</x:v>
      </x:c>
      <x:c r="H215" t="n">
        <x:v>120</x:v>
      </x:c>
      <x:c r="I215" t="n">
        <x:f>IF(G215="Oui",E215*H215,0)</x:f>
        <x:v>228</x:v>
      </x:c>
      <x:c r="J215" t="str"/>
    </x:row>
    <x:row r="216">
      <x:c r="A216" t="n">
        <x:v>46213</x:v>
      </x:c>
      <x:c r="B216" t="str">
        <x:v>DOS-0062</x:v>
      </x:c>
      <x:c r="C216" t="str">
        <x:v>Recherche juridique</x:v>
      </x:c>
      <x:c r="D216" t="str">
        <x:v>Intervention liée au dossier</x:v>
      </x:c>
      <x:c r="E216" t="n">
        <x:v>2.44</x:v>
      </x:c>
      <x:c r="F216" t="str">
        <x:v>Me Leroy</x:v>
      </x:c>
      <x:c r="G216" t="str">
        <x:v>Oui</x:v>
      </x:c>
      <x:c r="H216" t="n">
        <x:v>220</x:v>
      </x:c>
      <x:c r="I216" t="n">
        <x:f>IF(G216="Oui",E216*H216,0)</x:f>
        <x:v>536.8</x:v>
      </x:c>
      <x:c r="J216" t="str"/>
    </x:row>
    <x:row r="217">
      <x:c r="A217" t="n">
        <x:v>46024</x:v>
      </x:c>
      <x:c r="B217" t="str">
        <x:v>DOS-0128</x:v>
      </x:c>
      <x:c r="C217" t="str">
        <x:v>Recherche juridique</x:v>
      </x:c>
      <x:c r="D217" t="str">
        <x:v>Intervention liée au dossier</x:v>
      </x:c>
      <x:c r="E217" t="n">
        <x:v>1.22</x:v>
      </x:c>
      <x:c r="F217" t="str">
        <x:v>Me Martin</x:v>
      </x:c>
      <x:c r="G217" t="str">
        <x:v>Oui</x:v>
      </x:c>
      <x:c r="H217" t="n">
        <x:v>120</x:v>
      </x:c>
      <x:c r="I217" t="n">
        <x:f>IF(G217="Oui",E217*H217,0)</x:f>
        <x:v>146.4</x:v>
      </x:c>
      <x:c r="J217" t="str"/>
    </x:row>
    <x:row r="218">
      <x:c r="A218" t="n">
        <x:v>46168</x:v>
      </x:c>
      <x:c r="B218" t="str">
        <x:v>DOS-0116</x:v>
      </x:c>
      <x:c r="C218" t="str">
        <x:v>Dépôt de pièces</x:v>
      </x:c>
      <x:c r="D218" t="str">
        <x:v>Intervention liée au dossier</x:v>
      </x:c>
      <x:c r="E218" t="n">
        <x:v>2.83</x:v>
      </x:c>
      <x:c r="F218" t="str">
        <x:v>Me Leroy</x:v>
      </x:c>
      <x:c r="G218" t="str">
        <x:v>Oui</x:v>
      </x:c>
      <x:c r="H218" t="n">
        <x:v>150</x:v>
      </x:c>
      <x:c r="I218" t="n">
        <x:f>IF(G218="Oui",E218*H218,0)</x:f>
        <x:v>424.5</x:v>
      </x:c>
      <x:c r="J218" t="str"/>
    </x:row>
    <x:row r="219">
      <x:c r="A219" t="n">
        <x:v>46276</x:v>
      </x:c>
      <x:c r="B219" t="str">
        <x:v>DOS-0003</x:v>
      </x:c>
      <x:c r="C219" t="str">
        <x:v>Appel client</x:v>
      </x:c>
      <x:c r="D219" t="str">
        <x:v>Intervention liée au dossier</x:v>
      </x:c>
      <x:c r="E219" t="n">
        <x:v>2.3</x:v>
      </x:c>
      <x:c r="F219" t="str">
        <x:v>Me Martin</x:v>
      </x:c>
      <x:c r="G219" t="str">
        <x:v>Oui</x:v>
      </x:c>
      <x:c r="H219" t="n">
        <x:v>220</x:v>
      </x:c>
      <x:c r="I219" t="n">
        <x:f>IF(G219="Oui",E219*H219,0)</x:f>
        <x:v>505.99999999999994</x:v>
      </x:c>
      <x:c r="J219" t="str"/>
    </x:row>
    <x:row r="220">
      <x:c r="A220" t="n">
        <x:v>46308</x:v>
      </x:c>
      <x:c r="B220" t="str">
        <x:v>DOS-0146</x:v>
      </x:c>
      <x:c r="C220" t="str">
        <x:v>Dépôt de pièces</x:v>
      </x:c>
      <x:c r="D220" t="str">
        <x:v>Intervention liée au dossier</x:v>
      </x:c>
      <x:c r="E220" t="n">
        <x:v>1.88</x:v>
      </x:c>
      <x:c r="F220" t="str">
        <x:v>Me Durand</x:v>
      </x:c>
      <x:c r="G220" t="str">
        <x:v>Oui</x:v>
      </x:c>
      <x:c r="H220" t="n">
        <x:v>250</x:v>
      </x:c>
      <x:c r="I220" t="n">
        <x:f>IF(G220="Oui",E220*H220,0)</x:f>
        <x:v>470</x:v>
      </x:c>
      <x:c r="J220" t="str"/>
    </x:row>
    <x:row r="221">
      <x:c r="A221" t="n">
        <x:v>46048</x:v>
      </x:c>
      <x:c r="B221" t="str">
        <x:v>DOS-0002</x:v>
      </x:c>
      <x:c r="C221" t="str">
        <x:v>Recherche juridique</x:v>
      </x:c>
      <x:c r="D221" t="str">
        <x:v>Intervention liée au dossier</x:v>
      </x:c>
      <x:c r="E221" t="n">
        <x:v>4.16</x:v>
      </x:c>
      <x:c r="F221" t="str">
        <x:v>Me Martin</x:v>
      </x:c>
      <x:c r="G221" t="str">
        <x:v>Non</x:v>
      </x:c>
      <x:c r="H221" t="n">
        <x:v>120</x:v>
      </x:c>
      <x:c r="I221" t="n">
        <x:f>IF(G221="Oui",E221*H221,0)</x:f>
        <x:v>0</x:v>
      </x:c>
      <x:c r="J221" t="str"/>
    </x:row>
    <x:row r="222">
      <x:c r="A222" t="n">
        <x:v>46058</x:v>
      </x:c>
      <x:c r="B222" t="str">
        <x:v>DOS-0068</x:v>
      </x:c>
      <x:c r="C222" t="str">
        <x:v>Recherche juridique</x:v>
      </x:c>
      <x:c r="D222" t="str">
        <x:v>Intervention liée au dossier</x:v>
      </x:c>
      <x:c r="E222" t="n">
        <x:v>5.45</x:v>
      </x:c>
      <x:c r="F222" t="str">
        <x:v>Me Durand</x:v>
      </x:c>
      <x:c r="G222" t="str">
        <x:v>Non</x:v>
      </x:c>
      <x:c r="H222" t="n">
        <x:v>250</x:v>
      </x:c>
      <x:c r="I222" t="n">
        <x:f>IF(G222="Oui",E222*H222,0)</x:f>
        <x:v>0</x:v>
      </x:c>
      <x:c r="J222" t="str"/>
    </x:row>
    <x:row r="223">
      <x:c r="A223" t="n">
        <x:v>46314</x:v>
      </x:c>
      <x:c r="B223" t="str">
        <x:v>DOS-0001</x:v>
      </x:c>
      <x:c r="C223" t="str">
        <x:v>Audience</x:v>
      </x:c>
      <x:c r="D223" t="str">
        <x:v>Intervention liée au dossier</x:v>
      </x:c>
      <x:c r="E223" t="n">
        <x:v>0.42</x:v>
      </x:c>
      <x:c r="F223" t="str">
        <x:v>Me Martin</x:v>
      </x:c>
      <x:c r="G223" t="str">
        <x:v>Non</x:v>
      </x:c>
      <x:c r="H223" t="n">
        <x:v>120</x:v>
      </x:c>
      <x:c r="I223" t="n">
        <x:f>IF(G223="Oui",E223*H223,0)</x:f>
        <x:v>0</x:v>
      </x:c>
      <x:c r="J223" t="str"/>
    </x:row>
    <x:row r="224">
      <x:c r="A224" t="n">
        <x:v>46077</x:v>
      </x:c>
      <x:c r="B224" t="str">
        <x:v>DOS-0005</x:v>
      </x:c>
      <x:c r="C224" t="str">
        <x:v>Rédaction</x:v>
      </x:c>
      <x:c r="D224" t="str">
        <x:v>Intervention liée au dossier</x:v>
      </x:c>
      <x:c r="E224" t="n">
        <x:v>3.24</x:v>
      </x:c>
      <x:c r="F224" t="str">
        <x:v>Me Petit</x:v>
      </x:c>
      <x:c r="G224" t="str">
        <x:v>Non</x:v>
      </x:c>
      <x:c r="H224" t="n">
        <x:v>150</x:v>
      </x:c>
      <x:c r="I224" t="n">
        <x:f>IF(G224="Oui",E224*H224,0)</x:f>
        <x:v>0</x:v>
      </x:c>
      <x:c r="J224" t="str"/>
    </x:row>
    <x:row r="225">
      <x:c r="A225" t="n">
        <x:v>46203</x:v>
      </x:c>
      <x:c r="B225" t="str">
        <x:v>DOS-0099</x:v>
      </x:c>
      <x:c r="C225" t="str">
        <x:v>Appel client</x:v>
      </x:c>
      <x:c r="D225" t="str">
        <x:v>Intervention liée au dossier</x:v>
      </x:c>
      <x:c r="E225" t="n">
        <x:v>2.71</x:v>
      </x:c>
      <x:c r="F225" t="str">
        <x:v>Me Durand</x:v>
      </x:c>
      <x:c r="G225" t="str">
        <x:v>Oui</x:v>
      </x:c>
      <x:c r="H225" t="n">
        <x:v>150</x:v>
      </x:c>
      <x:c r="I225" t="n">
        <x:f>IF(G225="Oui",E225*H225,0)</x:f>
        <x:v>406.5</x:v>
      </x:c>
      <x:c r="J225" t="str"/>
    </x:row>
    <x:row r="226">
      <x:c r="A226" t="n">
        <x:v>46140</x:v>
      </x:c>
      <x:c r="B226" t="str">
        <x:v>DOS-0103</x:v>
      </x:c>
      <x:c r="C226" t="str">
        <x:v>Audience</x:v>
      </x:c>
      <x:c r="D226" t="str">
        <x:v>Intervention liée au dossier</x:v>
      </x:c>
      <x:c r="E226" t="n">
        <x:v>2.4</x:v>
      </x:c>
      <x:c r="F226" t="str">
        <x:v>Me Durand</x:v>
      </x:c>
      <x:c r="G226" t="str">
        <x:v>Oui</x:v>
      </x:c>
      <x:c r="H226" t="n">
        <x:v>120</x:v>
      </x:c>
      <x:c r="I226" t="n">
        <x:f>IF(G226="Oui",E226*H226,0)</x:f>
        <x:v>288</x:v>
      </x:c>
      <x:c r="J226" t="str"/>
    </x:row>
    <x:row r="227">
      <x:c r="A227" t="n">
        <x:v>46113</x:v>
      </x:c>
      <x:c r="B227" t="str">
        <x:v>DOS-0071</x:v>
      </x:c>
      <x:c r="C227" t="str">
        <x:v>Audience</x:v>
      </x:c>
      <x:c r="D227" t="str">
        <x:v>Intervention liée au dossier</x:v>
      </x:c>
      <x:c r="E227" t="n">
        <x:v>2.13</x:v>
      </x:c>
      <x:c r="F227" t="str">
        <x:v>Me Durand</x:v>
      </x:c>
      <x:c r="G227" t="str">
        <x:v>Oui</x:v>
      </x:c>
      <x:c r="H227" t="n">
        <x:v>120</x:v>
      </x:c>
      <x:c r="I227" t="n">
        <x:f>IF(G227="Oui",E227*H227,0)</x:f>
        <x:v>255.6</x:v>
      </x:c>
      <x:c r="J227" t="str"/>
    </x:row>
    <x:row r="228">
      <x:c r="A228" t="n">
        <x:v>46052</x:v>
      </x:c>
      <x:c r="B228" t="str">
        <x:v>DOS-0149</x:v>
      </x:c>
      <x:c r="C228" t="str">
        <x:v>Négociation</x:v>
      </x:c>
      <x:c r="D228" t="str">
        <x:v>Intervention liée au dossier</x:v>
      </x:c>
      <x:c r="E228" t="n">
        <x:v>4.89</x:v>
      </x:c>
      <x:c r="F228" t="str">
        <x:v>Me Martin</x:v>
      </x:c>
      <x:c r="G228" t="str">
        <x:v>Oui</x:v>
      </x:c>
      <x:c r="H228" t="n">
        <x:v>150</x:v>
      </x:c>
      <x:c r="I228" t="n">
        <x:f>IF(G228="Oui",E228*H228,0)</x:f>
        <x:v>733.5</x:v>
      </x:c>
      <x:c r="J228" t="str"/>
    </x:row>
    <x:row r="229">
      <x:c r="A229" t="n">
        <x:v>46090</x:v>
      </x:c>
      <x:c r="B229" t="str">
        <x:v>DOS-0152</x:v>
      </x:c>
      <x:c r="C229" t="str">
        <x:v>Audience</x:v>
      </x:c>
      <x:c r="D229" t="str">
        <x:v>Intervention liée au dossier</x:v>
      </x:c>
      <x:c r="E229" t="n">
        <x:v>1.56</x:v>
      </x:c>
      <x:c r="F229" t="str">
        <x:v>Me Leroy</x:v>
      </x:c>
      <x:c r="G229" t="str">
        <x:v>Oui</x:v>
      </x:c>
      <x:c r="H229" t="n">
        <x:v>220</x:v>
      </x:c>
      <x:c r="I229" t="n">
        <x:f>IF(G229="Oui",E229*H229,0)</x:f>
        <x:v>343.2</x:v>
      </x:c>
      <x:c r="J229" t="str"/>
    </x:row>
    <x:row r="230">
      <x:c r="A230" t="n">
        <x:v>46381</x:v>
      </x:c>
      <x:c r="B230" t="str">
        <x:v>DOS-0159</x:v>
      </x:c>
      <x:c r="C230" t="str">
        <x:v>Appel client</x:v>
      </x:c>
      <x:c r="D230" t="str">
        <x:v>Intervention liée au dossier</x:v>
      </x:c>
      <x:c r="E230" t="n">
        <x:v>3.73</x:v>
      </x:c>
      <x:c r="F230" t="str">
        <x:v>Me Durand</x:v>
      </x:c>
      <x:c r="G230" t="str">
        <x:v>Non</x:v>
      </x:c>
      <x:c r="H230" t="n">
        <x:v>150</x:v>
      </x:c>
      <x:c r="I230" t="n">
        <x:f>IF(G230="Oui",E230*H230,0)</x:f>
        <x:v>0</x:v>
      </x:c>
      <x:c r="J230" t="str"/>
    </x:row>
    <x:row r="231">
      <x:c r="A231" t="n">
        <x:v>46023</x:v>
      </x:c>
      <x:c r="B231" t="str">
        <x:v>DOS-0029</x:v>
      </x:c>
      <x:c r="C231" t="str">
        <x:v>Appel client</x:v>
      </x:c>
      <x:c r="D231" t="str">
        <x:v>Intervention liée au dossier</x:v>
      </x:c>
      <x:c r="E231" t="n">
        <x:v>2.1</x:v>
      </x:c>
      <x:c r="F231" t="str">
        <x:v>Me Bernard</x:v>
      </x:c>
      <x:c r="G231" t="str">
        <x:v>Oui</x:v>
      </x:c>
      <x:c r="H231" t="n">
        <x:v>250</x:v>
      </x:c>
      <x:c r="I231" t="n">
        <x:f>IF(G231="Oui",E231*H231,0)</x:f>
        <x:v>525</x:v>
      </x:c>
      <x:c r="J231" t="str"/>
    </x:row>
    <x:row r="232">
      <x:c r="A232" t="n">
        <x:v>46271</x:v>
      </x:c>
      <x:c r="B232" t="str">
        <x:v>DOS-0013</x:v>
      </x:c>
      <x:c r="C232" t="str">
        <x:v>Appel client</x:v>
      </x:c>
      <x:c r="D232" t="str">
        <x:v>Intervention liée au dossier</x:v>
      </x:c>
      <x:c r="E232" t="n">
        <x:v>0.98</x:v>
      </x:c>
      <x:c r="F232" t="str">
        <x:v>Me Bernard</x:v>
      </x:c>
      <x:c r="G232" t="str">
        <x:v>Oui</x:v>
      </x:c>
      <x:c r="H232" t="n">
        <x:v>150</x:v>
      </x:c>
      <x:c r="I232" t="n">
        <x:f>IF(G232="Oui",E232*H232,0)</x:f>
        <x:v>147</x:v>
      </x:c>
      <x:c r="J232" t="str"/>
    </x:row>
    <x:row r="233">
      <x:c r="A233" t="n">
        <x:v>46122</x:v>
      </x:c>
      <x:c r="B233" t="str">
        <x:v>DOS-0006</x:v>
      </x:c>
      <x:c r="C233" t="str">
        <x:v>Audience</x:v>
      </x:c>
      <x:c r="D233" t="str">
        <x:v>Intervention liée au dossier</x:v>
      </x:c>
      <x:c r="E233" t="n">
        <x:v>4.11</x:v>
      </x:c>
      <x:c r="F233" t="str">
        <x:v>Me Leroy</x:v>
      </x:c>
      <x:c r="G233" t="str">
        <x:v>Non</x:v>
      </x:c>
      <x:c r="H233" t="n">
        <x:v>180</x:v>
      </x:c>
      <x:c r="I233" t="n">
        <x:f>IF(G233="Oui",E233*H233,0)</x:f>
        <x:v>0</x:v>
      </x:c>
      <x:c r="J233" t="str"/>
    </x:row>
    <x:row r="234">
      <x:c r="A234" t="n">
        <x:v>46248</x:v>
      </x:c>
      <x:c r="B234" t="str">
        <x:v>DOS-0133</x:v>
      </x:c>
      <x:c r="C234" t="str">
        <x:v>Audience</x:v>
      </x:c>
      <x:c r="D234" t="str">
        <x:v>Intervention liée au dossier</x:v>
      </x:c>
      <x:c r="E234" t="n">
        <x:v>4.49</x:v>
      </x:c>
      <x:c r="F234" t="str">
        <x:v>Me Durand</x:v>
      </x:c>
      <x:c r="G234" t="str">
        <x:v>Oui</x:v>
      </x:c>
      <x:c r="H234" t="n">
        <x:v>180</x:v>
      </x:c>
      <x:c r="I234" t="n">
        <x:f>IF(G234="Oui",E234*H234,0)</x:f>
        <x:v>808.2</x:v>
      </x:c>
      <x:c r="J234" t="str"/>
    </x:row>
    <x:row r="235">
      <x:c r="A235" t="n">
        <x:v>46256</x:v>
      </x:c>
      <x:c r="B235" t="str">
        <x:v>DOS-0056</x:v>
      </x:c>
      <x:c r="C235" t="str">
        <x:v>Négociation</x:v>
      </x:c>
      <x:c r="D235" t="str">
        <x:v>Intervention liée au dossier</x:v>
      </x:c>
      <x:c r="E235" t="n">
        <x:v>1.64</x:v>
      </x:c>
      <x:c r="F235" t="str">
        <x:v>Me Bernard</x:v>
      </x:c>
      <x:c r="G235" t="str">
        <x:v>Non</x:v>
      </x:c>
      <x:c r="H235" t="n">
        <x:v>120</x:v>
      </x:c>
      <x:c r="I235" t="n">
        <x:f>IF(G235="Oui",E235*H235,0)</x:f>
        <x:v>0</x:v>
      </x:c>
      <x:c r="J235" t="str"/>
    </x:row>
    <x:row r="236">
      <x:c r="A236" t="n">
        <x:v>46271</x:v>
      </x:c>
      <x:c r="B236" t="str">
        <x:v>DOS-0016</x:v>
      </x:c>
      <x:c r="C236" t="str">
        <x:v>Négociation</x:v>
      </x:c>
      <x:c r="D236" t="str">
        <x:v>Intervention liée au dossier</x:v>
      </x:c>
      <x:c r="E236" t="n">
        <x:v>5.14</x:v>
      </x:c>
      <x:c r="F236" t="str">
        <x:v>Me Bernard</x:v>
      </x:c>
      <x:c r="G236" t="str">
        <x:v>Oui</x:v>
      </x:c>
      <x:c r="H236" t="n">
        <x:v>180</x:v>
      </x:c>
      <x:c r="I236" t="n">
        <x:f>IF(G236="Oui",E236*H236,0)</x:f>
        <x:v>925.1999999999999</x:v>
      </x:c>
      <x:c r="J236" t="str"/>
    </x:row>
    <x:row r="237">
      <x:c r="A237" t="n">
        <x:v>46327</x:v>
      </x:c>
      <x:c r="B237" t="str">
        <x:v>DOS-0125</x:v>
      </x:c>
      <x:c r="C237" t="str">
        <x:v>Appel client</x:v>
      </x:c>
      <x:c r="D237" t="str">
        <x:v>Intervention liée au dossier</x:v>
      </x:c>
      <x:c r="E237" t="n">
        <x:v>2.38</x:v>
      </x:c>
      <x:c r="F237" t="str">
        <x:v>Me Bernard</x:v>
      </x:c>
      <x:c r="G237" t="str">
        <x:v>Oui</x:v>
      </x:c>
      <x:c r="H237" t="n">
        <x:v>180</x:v>
      </x:c>
      <x:c r="I237" t="n">
        <x:f>IF(G237="Oui",E237*H237,0)</x:f>
        <x:v>428.4</x:v>
      </x:c>
      <x:c r="J237" t="str"/>
    </x:row>
    <x:row r="238">
      <x:c r="A238" t="n">
        <x:v>46070</x:v>
      </x:c>
      <x:c r="B238" t="str">
        <x:v>DOS-0026</x:v>
      </x:c>
      <x:c r="C238" t="str">
        <x:v>Consultation</x:v>
      </x:c>
      <x:c r="D238" t="str">
        <x:v>Intervention liée au dossier</x:v>
      </x:c>
      <x:c r="E238" t="n">
        <x:v>0.69</x:v>
      </x:c>
      <x:c r="F238" t="str">
        <x:v>Me Martin</x:v>
      </x:c>
      <x:c r="G238" t="str">
        <x:v>Non</x:v>
      </x:c>
      <x:c r="H238" t="n">
        <x:v>250</x:v>
      </x:c>
      <x:c r="I238" t="n">
        <x:f>IF(G238="Oui",E238*H238,0)</x:f>
        <x:v>0</x:v>
      </x:c>
      <x:c r="J238" t="str"/>
    </x:row>
    <x:row r="239">
      <x:c r="A239" t="n">
        <x:v>46219</x:v>
      </x:c>
      <x:c r="B239" t="str">
        <x:v>DOS-0075</x:v>
      </x:c>
      <x:c r="C239" t="str">
        <x:v>Appel client</x:v>
      </x:c>
      <x:c r="D239" t="str">
        <x:v>Intervention liée au dossier</x:v>
      </x:c>
      <x:c r="E239" t="n">
        <x:v>4.44</x:v>
      </x:c>
      <x:c r="F239" t="str">
        <x:v>Me Durand</x:v>
      </x:c>
      <x:c r="G239" t="str">
        <x:v>Non</x:v>
      </x:c>
      <x:c r="H239" t="n">
        <x:v>250</x:v>
      </x:c>
      <x:c r="I239" t="n">
        <x:f>IF(G239="Oui",E239*H239,0)</x:f>
        <x:v>0</x:v>
      </x:c>
      <x:c r="J239" t="str"/>
    </x:row>
    <x:row r="240">
      <x:c r="A240" t="n">
        <x:v>46387</x:v>
      </x:c>
      <x:c r="B240" t="str">
        <x:v>DOS-0020</x:v>
      </x:c>
      <x:c r="C240" t="str">
        <x:v>Rédaction</x:v>
      </x:c>
      <x:c r="D240" t="str">
        <x:v>Intervention liée au dossier</x:v>
      </x:c>
      <x:c r="E240" t="n">
        <x:v>3.05</x:v>
      </x:c>
      <x:c r="F240" t="str">
        <x:v>Me Durand</x:v>
      </x:c>
      <x:c r="G240" t="str">
        <x:v>Oui</x:v>
      </x:c>
      <x:c r="H240" t="n">
        <x:v>250</x:v>
      </x:c>
      <x:c r="I240" t="n">
        <x:f>IF(G240="Oui",E240*H240,0)</x:f>
        <x:v>762.5</x:v>
      </x:c>
      <x:c r="J240" t="str"/>
    </x:row>
    <x:row r="241">
      <x:c r="A241" t="n">
        <x:v>46355</x:v>
      </x:c>
      <x:c r="B241" t="str">
        <x:v>DOS-0123</x:v>
      </x:c>
      <x:c r="C241" t="str">
        <x:v>Appel client</x:v>
      </x:c>
      <x:c r="D241" t="str">
        <x:v>Intervention liée au dossier</x:v>
      </x:c>
      <x:c r="E241" t="n">
        <x:v>4.07</x:v>
      </x:c>
      <x:c r="F241" t="str">
        <x:v>Me Martin</x:v>
      </x:c>
      <x:c r="G241" t="str">
        <x:v>Oui</x:v>
      </x:c>
      <x:c r="H241" t="n">
        <x:v>120</x:v>
      </x:c>
      <x:c r="I241" t="n">
        <x:f>IF(G241="Oui",E241*H241,0)</x:f>
        <x:v>488.40000000000003</x:v>
      </x:c>
      <x:c r="J241" t="str"/>
    </x:row>
    <x:row r="242">
      <x:c r="A242" t="n">
        <x:v>46262</x:v>
      </x:c>
      <x:c r="B242" t="str">
        <x:v>DOS-0050</x:v>
      </x:c>
      <x:c r="C242" t="str">
        <x:v>Rédaction</x:v>
      </x:c>
      <x:c r="D242" t="str">
        <x:v>Intervention liée au dossier</x:v>
      </x:c>
      <x:c r="E242" t="n">
        <x:v>2.89</x:v>
      </x:c>
      <x:c r="F242" t="str">
        <x:v>Me Durand</x:v>
      </x:c>
      <x:c r="G242" t="str">
        <x:v>Non</x:v>
      </x:c>
      <x:c r="H242" t="n">
        <x:v>120</x:v>
      </x:c>
      <x:c r="I242" t="n">
        <x:f>IF(G242="Oui",E242*H242,0)</x:f>
        <x:v>0</x:v>
      </x:c>
      <x:c r="J242" t="str"/>
    </x:row>
    <x:row r="243">
      <x:c r="A243" t="n">
        <x:v>46104</x:v>
      </x:c>
      <x:c r="B243" t="str">
        <x:v>DOS-0026</x:v>
      </x:c>
      <x:c r="C243" t="str">
        <x:v>Consultation</x:v>
      </x:c>
      <x:c r="D243" t="str">
        <x:v>Intervention liée au dossier</x:v>
      </x:c>
      <x:c r="E243" t="n">
        <x:v>0.89</x:v>
      </x:c>
      <x:c r="F243" t="str">
        <x:v>Me Leroy</x:v>
      </x:c>
      <x:c r="G243" t="str">
        <x:v>Oui</x:v>
      </x:c>
      <x:c r="H243" t="n">
        <x:v>120</x:v>
      </x:c>
      <x:c r="I243" t="n">
        <x:f>IF(G243="Oui",E243*H243,0)</x:f>
        <x:v>106.8</x:v>
      </x:c>
      <x:c r="J243" t="str"/>
    </x:row>
    <x:row r="244">
      <x:c r="A244" t="n">
        <x:v>46307</x:v>
      </x:c>
      <x:c r="B244" t="str">
        <x:v>DOS-0097</x:v>
      </x:c>
      <x:c r="C244" t="str">
        <x:v>Rédaction</x:v>
      </x:c>
      <x:c r="D244" t="str">
        <x:v>Intervention liée au dossier</x:v>
      </x:c>
      <x:c r="E244" t="n">
        <x:v>2.89</x:v>
      </x:c>
      <x:c r="F244" t="str">
        <x:v>Me Leroy</x:v>
      </x:c>
      <x:c r="G244" t="str">
        <x:v>Oui</x:v>
      </x:c>
      <x:c r="H244" t="n">
        <x:v>150</x:v>
      </x:c>
      <x:c r="I244" t="n">
        <x:f>IF(G244="Oui",E244*H244,0)</x:f>
        <x:v>433.5</x:v>
      </x:c>
      <x:c r="J244" t="str"/>
    </x:row>
    <x:row r="245">
      <x:c r="A245" t="n">
        <x:v>46216</x:v>
      </x:c>
      <x:c r="B245" t="str">
        <x:v>DOS-0118</x:v>
      </x:c>
      <x:c r="C245" t="str">
        <x:v>Négociation</x:v>
      </x:c>
      <x:c r="D245" t="str">
        <x:v>Intervention liée au dossier</x:v>
      </x:c>
      <x:c r="E245" t="n">
        <x:v>2.24</x:v>
      </x:c>
      <x:c r="F245" t="str">
        <x:v>Me Leroy</x:v>
      </x:c>
      <x:c r="G245" t="str">
        <x:v>Oui</x:v>
      </x:c>
      <x:c r="H245" t="n">
        <x:v>220</x:v>
      </x:c>
      <x:c r="I245" t="n">
        <x:f>IF(G245="Oui",E245*H245,0)</x:f>
        <x:v>492.80000000000007</x:v>
      </x:c>
      <x:c r="J245" t="str"/>
    </x:row>
    <x:row r="246">
      <x:c r="A246" t="n">
        <x:v>46080</x:v>
      </x:c>
      <x:c r="B246" t="str">
        <x:v>DOS-0056</x:v>
      </x:c>
      <x:c r="C246" t="str">
        <x:v>Rédaction</x:v>
      </x:c>
      <x:c r="D246" t="str">
        <x:v>Intervention liée au dossier</x:v>
      </x:c>
      <x:c r="E246" t="n">
        <x:v>5.23</x:v>
      </x:c>
      <x:c r="F246" t="str">
        <x:v>Me Bernard</x:v>
      </x:c>
      <x:c r="G246" t="str">
        <x:v>Oui</x:v>
      </x:c>
      <x:c r="H246" t="n">
        <x:v>150</x:v>
      </x:c>
      <x:c r="I246" t="n">
        <x:f>IF(G246="Oui",E246*H246,0)</x:f>
        <x:v>784.5000000000001</x:v>
      </x:c>
      <x:c r="J246" t="str"/>
    </x:row>
    <x:row r="247">
      <x:c r="A247" t="n">
        <x:v>46288</x:v>
      </x:c>
      <x:c r="B247" t="str">
        <x:v>DOS-0117</x:v>
      </x:c>
      <x:c r="C247" t="str">
        <x:v>Recherche juridique</x:v>
      </x:c>
      <x:c r="D247" t="str">
        <x:v>Intervention liée au dossier</x:v>
      </x:c>
      <x:c r="E247" t="n">
        <x:v>0.87</x:v>
      </x:c>
      <x:c r="F247" t="str">
        <x:v>Me Durand</x:v>
      </x:c>
      <x:c r="G247" t="str">
        <x:v>Oui</x:v>
      </x:c>
      <x:c r="H247" t="n">
        <x:v>220</x:v>
      </x:c>
      <x:c r="I247" t="n">
        <x:f>IF(G247="Oui",E247*H247,0)</x:f>
        <x:v>191.4</x:v>
      </x:c>
      <x:c r="J247" t="str"/>
    </x:row>
    <x:row r="248">
      <x:c r="A248" t="n">
        <x:v>46099</x:v>
      </x:c>
      <x:c r="B248" t="str">
        <x:v>DOS-0038</x:v>
      </x:c>
      <x:c r="C248" t="str">
        <x:v>Appel client</x:v>
      </x:c>
      <x:c r="D248" t="str">
        <x:v>Intervention liée au dossier</x:v>
      </x:c>
      <x:c r="E248" t="n">
        <x:v>5.46</x:v>
      </x:c>
      <x:c r="F248" t="str">
        <x:v>Me Martin</x:v>
      </x:c>
      <x:c r="G248" t="str">
        <x:v>Oui</x:v>
      </x:c>
      <x:c r="H248" t="n">
        <x:v>250</x:v>
      </x:c>
      <x:c r="I248" t="n">
        <x:f>IF(G248="Oui",E248*H248,0)</x:f>
        <x:v>1365</x:v>
      </x:c>
      <x:c r="J248" t="str"/>
    </x:row>
    <x:row r="249">
      <x:c r="A249" t="n">
        <x:v>46387</x:v>
      </x:c>
      <x:c r="B249" t="str">
        <x:v>DOS-0105</x:v>
      </x:c>
      <x:c r="C249" t="str">
        <x:v>Dépôt de pièces</x:v>
      </x:c>
      <x:c r="D249" t="str">
        <x:v>Intervention liée au dossier</x:v>
      </x:c>
      <x:c r="E249" t="n">
        <x:v>1.36</x:v>
      </x:c>
      <x:c r="F249" t="str">
        <x:v>Me Bernard</x:v>
      </x:c>
      <x:c r="G249" t="str">
        <x:v>Oui</x:v>
      </x:c>
      <x:c r="H249" t="n">
        <x:v>250</x:v>
      </x:c>
      <x:c r="I249" t="n">
        <x:f>IF(G249="Oui",E249*H249,0)</x:f>
        <x:v>340</x:v>
      </x:c>
      <x:c r="J249" t="str"/>
    </x:row>
    <x:row r="250">
      <x:c r="A250" t="n">
        <x:v>46033</x:v>
      </x:c>
      <x:c r="B250" t="str">
        <x:v>DOS-0111</x:v>
      </x:c>
      <x:c r="C250" t="str">
        <x:v>Recherche juridique</x:v>
      </x:c>
      <x:c r="D250" t="str">
        <x:v>Intervention liée au dossier</x:v>
      </x:c>
      <x:c r="E250" t="n">
        <x:v>3.63</x:v>
      </x:c>
      <x:c r="F250" t="str">
        <x:v>Me Petit</x:v>
      </x:c>
      <x:c r="G250" t="str">
        <x:v>Oui</x:v>
      </x:c>
      <x:c r="H250" t="n">
        <x:v>250</x:v>
      </x:c>
      <x:c r="I250" t="n">
        <x:f>IF(G250="Oui",E250*H250,0)</x:f>
        <x:v>907.5</x:v>
      </x:c>
      <x:c r="J250" t="str"/>
    </x:row>
    <x:row r="251">
      <x:c r="A251" t="n">
        <x:v>46313</x:v>
      </x:c>
      <x:c r="B251" t="str">
        <x:v>DOS-0078</x:v>
      </x:c>
      <x:c r="C251" t="str">
        <x:v>Rédaction</x:v>
      </x:c>
      <x:c r="D251" t="str">
        <x:v>Intervention liée au dossier</x:v>
      </x:c>
      <x:c r="E251" t="n">
        <x:v>5.11</x:v>
      </x:c>
      <x:c r="F251" t="str">
        <x:v>Me Bernard</x:v>
      </x:c>
      <x:c r="G251" t="str">
        <x:v>Oui</x:v>
      </x:c>
      <x:c r="H251" t="n">
        <x:v>250</x:v>
      </x:c>
      <x:c r="I251" t="n">
        <x:f>IF(G251="Oui",E251*H251,0)</x:f>
        <x:v>1277.5</x:v>
      </x:c>
      <x:c r="J251" t="str"/>
    </x:row>
    <x:row r="252">
      <x:c r="A252" t="n">
        <x:v>46224</x:v>
      </x:c>
      <x:c r="B252" t="str">
        <x:v>DOS-0004</x:v>
      </x:c>
      <x:c r="C252" t="str">
        <x:v>Appel client</x:v>
      </x:c>
      <x:c r="D252" t="str">
        <x:v>Intervention liée au dossier</x:v>
      </x:c>
      <x:c r="E252" t="n">
        <x:v>3.54</x:v>
      </x:c>
      <x:c r="F252" t="str">
        <x:v>Me Petit</x:v>
      </x:c>
      <x:c r="G252" t="str">
        <x:v>Oui</x:v>
      </x:c>
      <x:c r="H252" t="n">
        <x:v>150</x:v>
      </x:c>
      <x:c r="I252" t="n">
        <x:f>IF(G252="Oui",E252*H252,0)</x:f>
        <x:v>531</x:v>
      </x:c>
      <x:c r="J252" t="str"/>
    </x:row>
    <x:row r="253">
      <x:c r="A253" t="n">
        <x:v>46099</x:v>
      </x:c>
      <x:c r="B253" t="str">
        <x:v>DOS-0115</x:v>
      </x:c>
      <x:c r="C253" t="str">
        <x:v>Consultation</x:v>
      </x:c>
      <x:c r="D253" t="str">
        <x:v>Intervention liée au dossier</x:v>
      </x:c>
      <x:c r="E253" t="n">
        <x:v>1.02</x:v>
      </x:c>
      <x:c r="F253" t="str">
        <x:v>Me Petit</x:v>
      </x:c>
      <x:c r="G253" t="str">
        <x:v>Non</x:v>
      </x:c>
      <x:c r="H253" t="n">
        <x:v>120</x:v>
      </x:c>
      <x:c r="I253" t="n">
        <x:f>IF(G253="Oui",E253*H253,0)</x:f>
        <x:v>0</x:v>
      </x:c>
      <x:c r="J253" t="str"/>
    </x:row>
    <x:row r="254">
      <x:c r="A254" t="n">
        <x:v>46265</x:v>
      </x:c>
      <x:c r="B254" t="str">
        <x:v>DOS-0093</x:v>
      </x:c>
      <x:c r="C254" t="str">
        <x:v>Dépôt de pièces</x:v>
      </x:c>
      <x:c r="D254" t="str">
        <x:v>Intervention liée au dossier</x:v>
      </x:c>
      <x:c r="E254" t="n">
        <x:v>5.24</x:v>
      </x:c>
      <x:c r="F254" t="str">
        <x:v>Me Bernard</x:v>
      </x:c>
      <x:c r="G254" t="str">
        <x:v>Oui</x:v>
      </x:c>
      <x:c r="H254" t="n">
        <x:v>220</x:v>
      </x:c>
      <x:c r="I254" t="n">
        <x:f>IF(G254="Oui",E254*H254,0)</x:f>
        <x:v>1152.8</x:v>
      </x:c>
      <x:c r="J254" t="str"/>
    </x:row>
    <x:row r="255">
      <x:c r="A255" t="n">
        <x:v>46108</x:v>
      </x:c>
      <x:c r="B255" t="str">
        <x:v>DOS-0069</x:v>
      </x:c>
      <x:c r="C255" t="str">
        <x:v>Négociation</x:v>
      </x:c>
      <x:c r="D255" t="str">
        <x:v>Intervention liée au dossier</x:v>
      </x:c>
      <x:c r="E255" t="n">
        <x:v>0.6</x:v>
      </x:c>
      <x:c r="F255" t="str">
        <x:v>Me Bernard</x:v>
      </x:c>
      <x:c r="G255" t="str">
        <x:v>Oui</x:v>
      </x:c>
      <x:c r="H255" t="n">
        <x:v>250</x:v>
      </x:c>
      <x:c r="I255" t="n">
        <x:f>IF(G255="Oui",E255*H255,0)</x:f>
        <x:v>150</x:v>
      </x:c>
      <x:c r="J255" t="str"/>
    </x:row>
    <x:row r="256">
      <x:c r="A256" t="n">
        <x:v>46213</x:v>
      </x:c>
      <x:c r="B256" t="str">
        <x:v>DOS-0120</x:v>
      </x:c>
      <x:c r="C256" t="str">
        <x:v>Dépôt de pièces</x:v>
      </x:c>
      <x:c r="D256" t="str">
        <x:v>Intervention liée au dossier</x:v>
      </x:c>
      <x:c r="E256" t="n">
        <x:v>2.68</x:v>
      </x:c>
      <x:c r="F256" t="str">
        <x:v>Me Petit</x:v>
      </x:c>
      <x:c r="G256" t="str">
        <x:v>Oui</x:v>
      </x:c>
      <x:c r="H256" t="n">
        <x:v>120</x:v>
      </x:c>
      <x:c r="I256" t="n">
        <x:f>IF(G256="Oui",E256*H256,0)</x:f>
        <x:v>321.6</x:v>
      </x:c>
      <x:c r="J256" t="str"/>
    </x:row>
    <x:row r="257">
      <x:c r="A257" t="n">
        <x:v>46216</x:v>
      </x:c>
      <x:c r="B257" t="str">
        <x:v>DOS-0015</x:v>
      </x:c>
      <x:c r="C257" t="str">
        <x:v>Négociation</x:v>
      </x:c>
      <x:c r="D257" t="str">
        <x:v>Intervention liée au dossier</x:v>
      </x:c>
      <x:c r="E257" t="n">
        <x:v>1.97</x:v>
      </x:c>
      <x:c r="F257" t="str">
        <x:v>Me Leroy</x:v>
      </x:c>
      <x:c r="G257" t="str">
        <x:v>Oui</x:v>
      </x:c>
      <x:c r="H257" t="n">
        <x:v>120</x:v>
      </x:c>
      <x:c r="I257" t="n">
        <x:f>IF(G257="Oui",E257*H257,0)</x:f>
        <x:v>236.4</x:v>
      </x:c>
      <x:c r="J257" t="str"/>
    </x:row>
    <x:row r="258">
      <x:c r="A258" t="n">
        <x:v>46178</x:v>
      </x:c>
      <x:c r="B258" t="str">
        <x:v>DOS-0153</x:v>
      </x:c>
      <x:c r="C258" t="str">
        <x:v>Recherche juridique</x:v>
      </x:c>
      <x:c r="D258" t="str">
        <x:v>Intervention liée au dossier</x:v>
      </x:c>
      <x:c r="E258" t="n">
        <x:v>4.31</x:v>
      </x:c>
      <x:c r="F258" t="str">
        <x:v>Me Bernard</x:v>
      </x:c>
      <x:c r="G258" t="str">
        <x:v>Oui</x:v>
      </x:c>
      <x:c r="H258" t="n">
        <x:v>220</x:v>
      </x:c>
      <x:c r="I258" t="n">
        <x:f>IF(G258="Oui",E258*H258,0)</x:f>
        <x:v>948.1999999999999</x:v>
      </x:c>
      <x:c r="J258" t="str"/>
    </x:row>
    <x:row r="259">
      <x:c r="A259" t="n">
        <x:v>46163</x:v>
      </x:c>
      <x:c r="B259" t="str">
        <x:v>DOS-0124</x:v>
      </x:c>
      <x:c r="C259" t="str">
        <x:v>Dépôt de pièces</x:v>
      </x:c>
      <x:c r="D259" t="str">
        <x:v>Intervention liée au dossier</x:v>
      </x:c>
      <x:c r="E259" t="n">
        <x:v>5.33</x:v>
      </x:c>
      <x:c r="F259" t="str">
        <x:v>Me Durand</x:v>
      </x:c>
      <x:c r="G259" t="str">
        <x:v>Oui</x:v>
      </x:c>
      <x:c r="H259" t="n">
        <x:v>120</x:v>
      </x:c>
      <x:c r="I259" t="n">
        <x:f>IF(G259="Oui",E259*H259,0)</x:f>
        <x:v>639.6</x:v>
      </x:c>
      <x:c r="J259" t="str"/>
    </x:row>
    <x:row r="260">
      <x:c r="A260" t="n">
        <x:v>46083</x:v>
      </x:c>
      <x:c r="B260" t="str">
        <x:v>DOS-0157</x:v>
      </x:c>
      <x:c r="C260" t="str">
        <x:v>Négociation</x:v>
      </x:c>
      <x:c r="D260" t="str">
        <x:v>Intervention liée au dossier</x:v>
      </x:c>
      <x:c r="E260" t="n">
        <x:v>3.15</x:v>
      </x:c>
      <x:c r="F260" t="str">
        <x:v>Me Bernard</x:v>
      </x:c>
      <x:c r="G260" t="str">
        <x:v>Non</x:v>
      </x:c>
      <x:c r="H260" t="n">
        <x:v>150</x:v>
      </x:c>
      <x:c r="I260" t="n">
        <x:f>IF(G260="Oui",E260*H260,0)</x:f>
        <x:v>0</x:v>
      </x:c>
      <x:c r="J260" t="str"/>
    </x:row>
    <x:row r="261">
      <x:c r="A261" t="n">
        <x:v>46349</x:v>
      </x:c>
      <x:c r="B261" t="str">
        <x:v>DOS-0090</x:v>
      </x:c>
      <x:c r="C261" t="str">
        <x:v>Audience</x:v>
      </x:c>
      <x:c r="D261" t="str">
        <x:v>Intervention liée au dossier</x:v>
      </x:c>
      <x:c r="E261" t="n">
        <x:v>2.42</x:v>
      </x:c>
      <x:c r="F261" t="str">
        <x:v>Me Durand</x:v>
      </x:c>
      <x:c r="G261" t="str">
        <x:v>Oui</x:v>
      </x:c>
      <x:c r="H261" t="n">
        <x:v>180</x:v>
      </x:c>
      <x:c r="I261" t="n">
        <x:f>IF(G261="Oui",E261*H261,0)</x:f>
        <x:v>435.59999999999997</x:v>
      </x:c>
      <x:c r="J261" t="str"/>
    </x:row>
    <x:row r="262">
      <x:c r="A262" t="n">
        <x:v>46147</x:v>
      </x:c>
      <x:c r="B262" t="str">
        <x:v>DOS-0074</x:v>
      </x:c>
      <x:c r="C262" t="str">
        <x:v>Recherche juridique</x:v>
      </x:c>
      <x:c r="D262" t="str">
        <x:v>Intervention liée au dossier</x:v>
      </x:c>
      <x:c r="E262" t="n">
        <x:v>2.17</x:v>
      </x:c>
      <x:c r="F262" t="str">
        <x:v>Me Durand</x:v>
      </x:c>
      <x:c r="G262" t="str">
        <x:v>Oui</x:v>
      </x:c>
      <x:c r="H262" t="n">
        <x:v>150</x:v>
      </x:c>
      <x:c r="I262" t="n">
        <x:f>IF(G262="Oui",E262*H262,0)</x:f>
        <x:v>325.5</x:v>
      </x:c>
      <x:c r="J262" t="str"/>
    </x:row>
    <x:row r="263">
      <x:c r="A263" t="n">
        <x:v>46371</x:v>
      </x:c>
      <x:c r="B263" t="str">
        <x:v>DOS-0158</x:v>
      </x:c>
      <x:c r="C263" t="str">
        <x:v>Recherche juridique</x:v>
      </x:c>
      <x:c r="D263" t="str">
        <x:v>Intervention liée au dossier</x:v>
      </x:c>
      <x:c r="E263" t="n">
        <x:v>3.01</x:v>
      </x:c>
      <x:c r="F263" t="str">
        <x:v>Me Bernard</x:v>
      </x:c>
      <x:c r="G263" t="str">
        <x:v>Non</x:v>
      </x:c>
      <x:c r="H263" t="n">
        <x:v>120</x:v>
      </x:c>
      <x:c r="I263" t="n">
        <x:f>IF(G263="Oui",E263*H263,0)</x:f>
        <x:v>0</x:v>
      </x:c>
      <x:c r="J263" t="str"/>
    </x:row>
    <x:row r="264">
      <x:c r="A264" t="n">
        <x:v>46036</x:v>
      </x:c>
      <x:c r="B264" t="str">
        <x:v>DOS-0082</x:v>
      </x:c>
      <x:c r="C264" t="str">
        <x:v>Appel client</x:v>
      </x:c>
      <x:c r="D264" t="str">
        <x:v>Intervention liée au dossier</x:v>
      </x:c>
      <x:c r="E264" t="n">
        <x:v>4.61</x:v>
      </x:c>
      <x:c r="F264" t="str">
        <x:v>Me Martin</x:v>
      </x:c>
      <x:c r="G264" t="str">
        <x:v>Oui</x:v>
      </x:c>
      <x:c r="H264" t="n">
        <x:v>180</x:v>
      </x:c>
      <x:c r="I264" t="n">
        <x:f>IF(G264="Oui",E264*H264,0)</x:f>
        <x:v>829.8000000000001</x:v>
      </x:c>
      <x:c r="J264" t="str"/>
    </x:row>
    <x:row r="265">
      <x:c r="A265" t="n">
        <x:v>46099</x:v>
      </x:c>
      <x:c r="B265" t="str">
        <x:v>DOS-0040</x:v>
      </x:c>
      <x:c r="C265" t="str">
        <x:v>Négociation</x:v>
      </x:c>
      <x:c r="D265" t="str">
        <x:v>Intervention liée au dossier</x:v>
      </x:c>
      <x:c r="E265" t="n">
        <x:v>3.01</x:v>
      </x:c>
      <x:c r="F265" t="str">
        <x:v>Me Durand</x:v>
      </x:c>
      <x:c r="G265" t="str">
        <x:v>Oui</x:v>
      </x:c>
      <x:c r="H265" t="n">
        <x:v>220</x:v>
      </x:c>
      <x:c r="I265" t="n">
        <x:f>IF(G265="Oui",E265*H265,0)</x:f>
        <x:v>662.1999999999999</x:v>
      </x:c>
      <x:c r="J265" t="str"/>
    </x:row>
    <x:row r="266">
      <x:c r="A266" t="n">
        <x:v>46151</x:v>
      </x:c>
      <x:c r="B266" t="str">
        <x:v>DOS-0093</x:v>
      </x:c>
      <x:c r="C266" t="str">
        <x:v>Dépôt de pièces</x:v>
      </x:c>
      <x:c r="D266" t="str">
        <x:v>Intervention liée au dossier</x:v>
      </x:c>
      <x:c r="E266" t="n">
        <x:v>0.93</x:v>
      </x:c>
      <x:c r="F266" t="str">
        <x:v>Me Petit</x:v>
      </x:c>
      <x:c r="G266" t="str">
        <x:v>Oui</x:v>
      </x:c>
      <x:c r="H266" t="n">
        <x:v>150</x:v>
      </x:c>
      <x:c r="I266" t="n">
        <x:f>IF(G266="Oui",E266*H266,0)</x:f>
        <x:v>139.5</x:v>
      </x:c>
      <x:c r="J266" t="str"/>
    </x:row>
    <x:row r="267">
      <x:c r="A267" t="n">
        <x:v>46344</x:v>
      </x:c>
      <x:c r="B267" t="str">
        <x:v>DOS-0056</x:v>
      </x:c>
      <x:c r="C267" t="str">
        <x:v>Dépôt de pièces</x:v>
      </x:c>
      <x:c r="D267" t="str">
        <x:v>Intervention liée au dossier</x:v>
      </x:c>
      <x:c r="E267" t="n">
        <x:v>3.44</x:v>
      </x:c>
      <x:c r="F267" t="str">
        <x:v>Me Bernard</x:v>
      </x:c>
      <x:c r="G267" t="str">
        <x:v>Oui</x:v>
      </x:c>
      <x:c r="H267" t="n">
        <x:v>120</x:v>
      </x:c>
      <x:c r="I267" t="n">
        <x:f>IF(G267="Oui",E267*H267,0)</x:f>
        <x:v>412.8</x:v>
      </x:c>
      <x:c r="J267" t="str"/>
    </x:row>
    <x:row r="268">
      <x:c r="A268" t="n">
        <x:v>46069</x:v>
      </x:c>
      <x:c r="B268" t="str">
        <x:v>DOS-0041</x:v>
      </x:c>
      <x:c r="C268" t="str">
        <x:v>Audience</x:v>
      </x:c>
      <x:c r="D268" t="str">
        <x:v>Intervention liée au dossier</x:v>
      </x:c>
      <x:c r="E268" t="n">
        <x:v>0.62</x:v>
      </x:c>
      <x:c r="F268" t="str">
        <x:v>Me Leroy</x:v>
      </x:c>
      <x:c r="G268" t="str">
        <x:v>Oui</x:v>
      </x:c>
      <x:c r="H268" t="n">
        <x:v>250</x:v>
      </x:c>
      <x:c r="I268" t="n">
        <x:f>IF(G268="Oui",E268*H268,0)</x:f>
        <x:v>155</x:v>
      </x:c>
      <x:c r="J268" t="str"/>
    </x:row>
    <x:row r="269">
      <x:c r="A269" t="n">
        <x:v>46025</x:v>
      </x:c>
      <x:c r="B269" t="str">
        <x:v>DOS-0087</x:v>
      </x:c>
      <x:c r="C269" t="str">
        <x:v>Dépôt de pièces</x:v>
      </x:c>
      <x:c r="D269" t="str">
        <x:v>Intervention liée au dossier</x:v>
      </x:c>
      <x:c r="E269" t="n">
        <x:v>2.28</x:v>
      </x:c>
      <x:c r="F269" t="str">
        <x:v>Me Leroy</x:v>
      </x:c>
      <x:c r="G269" t="str">
        <x:v>Oui</x:v>
      </x:c>
      <x:c r="H269" t="n">
        <x:v>150</x:v>
      </x:c>
      <x:c r="I269" t="n">
        <x:f>IF(G269="Oui",E269*H269,0)</x:f>
        <x:v>341.99999999999994</x:v>
      </x:c>
      <x:c r="J269" t="str"/>
    </x:row>
    <x:row r="270">
      <x:c r="A270" t="n">
        <x:v>46381</x:v>
      </x:c>
      <x:c r="B270" t="str">
        <x:v>DOS-0002</x:v>
      </x:c>
      <x:c r="C270" t="str">
        <x:v>Appel client</x:v>
      </x:c>
      <x:c r="D270" t="str">
        <x:v>Intervention liée au dossier</x:v>
      </x:c>
      <x:c r="E270" t="n">
        <x:v>3.04</x:v>
      </x:c>
      <x:c r="F270" t="str">
        <x:v>Me Petit</x:v>
      </x:c>
      <x:c r="G270" t="str">
        <x:v>Oui</x:v>
      </x:c>
      <x:c r="H270" t="n">
        <x:v>180</x:v>
      </x:c>
      <x:c r="I270" t="n">
        <x:f>IF(G270="Oui",E270*H270,0)</x:f>
        <x:v>547.2</x:v>
      </x:c>
      <x:c r="J270" t="str"/>
    </x:row>
    <x:row r="271">
      <x:c r="A271" t="n">
        <x:v>46164</x:v>
      </x:c>
      <x:c r="B271" t="str">
        <x:v>DOS-0031</x:v>
      </x:c>
      <x:c r="C271" t="str">
        <x:v>Consultation</x:v>
      </x:c>
      <x:c r="D271" t="str">
        <x:v>Intervention liée au dossier</x:v>
      </x:c>
      <x:c r="E271" t="n">
        <x:v>4.1</x:v>
      </x:c>
      <x:c r="F271" t="str">
        <x:v>Me Petit</x:v>
      </x:c>
      <x:c r="G271" t="str">
        <x:v>Oui</x:v>
      </x:c>
      <x:c r="H271" t="n">
        <x:v>180</x:v>
      </x:c>
      <x:c r="I271" t="n">
        <x:f>IF(G271="Oui",E271*H271,0)</x:f>
        <x:v>737.9999999999999</x:v>
      </x:c>
      <x:c r="J271" t="str"/>
    </x:row>
    <x:row r="272">
      <x:c r="A272" t="n">
        <x:v>46156</x:v>
      </x:c>
      <x:c r="B272" t="str">
        <x:v>DOS-0035</x:v>
      </x:c>
      <x:c r="C272" t="str">
        <x:v>Recherche juridique</x:v>
      </x:c>
      <x:c r="D272" t="str">
        <x:v>Intervention liée au dossier</x:v>
      </x:c>
      <x:c r="E272" t="n">
        <x:v>0.36</x:v>
      </x:c>
      <x:c r="F272" t="str">
        <x:v>Me Durand</x:v>
      </x:c>
      <x:c r="G272" t="str">
        <x:v>Oui</x:v>
      </x:c>
      <x:c r="H272" t="n">
        <x:v>150</x:v>
      </x:c>
      <x:c r="I272" t="n">
        <x:f>IF(G272="Oui",E272*H272,0)</x:f>
        <x:v>54</x:v>
      </x:c>
      <x:c r="J272" t="str"/>
    </x:row>
    <x:row r="273">
      <x:c r="A273" t="n">
        <x:v>46229</x:v>
      </x:c>
      <x:c r="B273" t="str">
        <x:v>DOS-0068</x:v>
      </x:c>
      <x:c r="C273" t="str">
        <x:v>Consultation</x:v>
      </x:c>
      <x:c r="D273" t="str">
        <x:v>Intervention liée au dossier</x:v>
      </x:c>
      <x:c r="E273" t="n">
        <x:v>2.83</x:v>
      </x:c>
      <x:c r="F273" t="str">
        <x:v>Me Durand</x:v>
      </x:c>
      <x:c r="G273" t="str">
        <x:v>Oui</x:v>
      </x:c>
      <x:c r="H273" t="n">
        <x:v>180</x:v>
      </x:c>
      <x:c r="I273" t="n">
        <x:f>IF(G273="Oui",E273*H273,0)</x:f>
        <x:v>509.40000000000003</x:v>
      </x:c>
      <x:c r="J273" t="str"/>
    </x:row>
    <x:row r="274">
      <x:c r="A274" t="n">
        <x:v>46094</x:v>
      </x:c>
      <x:c r="B274" t="str">
        <x:v>DOS-0005</x:v>
      </x:c>
      <x:c r="C274" t="str">
        <x:v>Consultation</x:v>
      </x:c>
      <x:c r="D274" t="str">
        <x:v>Intervention liée au dossier</x:v>
      </x:c>
      <x:c r="E274" t="n">
        <x:v>4.1</x:v>
      </x:c>
      <x:c r="F274" t="str">
        <x:v>Me Petit</x:v>
      </x:c>
      <x:c r="G274" t="str">
        <x:v>Non</x:v>
      </x:c>
      <x:c r="H274" t="n">
        <x:v>150</x:v>
      </x:c>
      <x:c r="I274" t="n">
        <x:f>IF(G274="Oui",E274*H274,0)</x:f>
        <x:v>0</x:v>
      </x:c>
      <x:c r="J274" t="str"/>
    </x:row>
    <x:row r="275">
      <x:c r="A275" t="n">
        <x:v>46102</x:v>
      </x:c>
      <x:c r="B275" t="str">
        <x:v>DOS-0088</x:v>
      </x:c>
      <x:c r="C275" t="str">
        <x:v>Négociation</x:v>
      </x:c>
      <x:c r="D275" t="str">
        <x:v>Intervention liée au dossier</x:v>
      </x:c>
      <x:c r="E275" t="n">
        <x:v>0.31</x:v>
      </x:c>
      <x:c r="F275" t="str">
        <x:v>Me Durand</x:v>
      </x:c>
      <x:c r="G275" t="str">
        <x:v>Oui</x:v>
      </x:c>
      <x:c r="H275" t="n">
        <x:v>120</x:v>
      </x:c>
      <x:c r="I275" t="n">
        <x:f>IF(G275="Oui",E275*H275,0)</x:f>
        <x:v>37.2</x:v>
      </x:c>
      <x:c r="J275" t="str"/>
    </x:row>
    <x:row r="276">
      <x:c r="A276" t="n">
        <x:v>46332</x:v>
      </x:c>
      <x:c r="B276" t="str">
        <x:v>DOS-0067</x:v>
      </x:c>
      <x:c r="C276" t="str">
        <x:v>Rédaction</x:v>
      </x:c>
      <x:c r="D276" t="str">
        <x:v>Intervention liée au dossier</x:v>
      </x:c>
      <x:c r="E276" t="n">
        <x:v>1.51</x:v>
      </x:c>
      <x:c r="F276" t="str">
        <x:v>Me Leroy</x:v>
      </x:c>
      <x:c r="G276" t="str">
        <x:v>Non</x:v>
      </x:c>
      <x:c r="H276" t="n">
        <x:v>250</x:v>
      </x:c>
      <x:c r="I276" t="n">
        <x:f>IF(G276="Oui",E276*H276,0)</x:f>
        <x:v>0</x:v>
      </x:c>
      <x:c r="J276" t="str"/>
    </x:row>
    <x:row r="277">
      <x:c r="A277" t="n">
        <x:v>46118</x:v>
      </x:c>
      <x:c r="B277" t="str">
        <x:v>DOS-0127</x:v>
      </x:c>
      <x:c r="C277" t="str">
        <x:v>Négociation</x:v>
      </x:c>
      <x:c r="D277" t="str">
        <x:v>Intervention liée au dossier</x:v>
      </x:c>
      <x:c r="E277" t="n">
        <x:v>4.14</x:v>
      </x:c>
      <x:c r="F277" t="str">
        <x:v>Me Durand</x:v>
      </x:c>
      <x:c r="G277" t="str">
        <x:v>Oui</x:v>
      </x:c>
      <x:c r="H277" t="n">
        <x:v>220</x:v>
      </x:c>
      <x:c r="I277" t="n">
        <x:f>IF(G277="Oui",E277*H277,0)</x:f>
        <x:v>910.8</x:v>
      </x:c>
      <x:c r="J277" t="str"/>
    </x:row>
    <x:row r="278">
      <x:c r="A278" t="n">
        <x:v>46159</x:v>
      </x:c>
      <x:c r="B278" t="str">
        <x:v>DOS-0135</x:v>
      </x:c>
      <x:c r="C278" t="str">
        <x:v>Dépôt de pièces</x:v>
      </x:c>
      <x:c r="D278" t="str">
        <x:v>Intervention liée au dossier</x:v>
      </x:c>
      <x:c r="E278" t="n">
        <x:v>4.97</x:v>
      </x:c>
      <x:c r="F278" t="str">
        <x:v>Me Petit</x:v>
      </x:c>
      <x:c r="G278" t="str">
        <x:v>Non</x:v>
      </x:c>
      <x:c r="H278" t="n">
        <x:v>120</x:v>
      </x:c>
      <x:c r="I278" t="n">
        <x:f>IF(G278="Oui",E278*H278,0)</x:f>
        <x:v>0</x:v>
      </x:c>
      <x:c r="J278" t="str"/>
    </x:row>
    <x:row r="279">
      <x:c r="A279" t="n">
        <x:v>46062</x:v>
      </x:c>
      <x:c r="B279" t="str">
        <x:v>DOS-0153</x:v>
      </x:c>
      <x:c r="C279" t="str">
        <x:v>Dépôt de pièces</x:v>
      </x:c>
      <x:c r="D279" t="str">
        <x:v>Intervention liée au dossier</x:v>
      </x:c>
      <x:c r="E279" t="n">
        <x:v>4.3</x:v>
      </x:c>
      <x:c r="F279" t="str">
        <x:v>Me Leroy</x:v>
      </x:c>
      <x:c r="G279" t="str">
        <x:v>Oui</x:v>
      </x:c>
      <x:c r="H279" t="n">
        <x:v>180</x:v>
      </x:c>
      <x:c r="I279" t="n">
        <x:f>IF(G279="Oui",E279*H279,0)</x:f>
        <x:v>774</x:v>
      </x:c>
      <x:c r="J279" t="str"/>
    </x:row>
    <x:row r="280">
      <x:c r="A280" t="n">
        <x:v>46058</x:v>
      </x:c>
      <x:c r="B280" t="str">
        <x:v>DOS-0158</x:v>
      </x:c>
      <x:c r="C280" t="str">
        <x:v>Rédaction</x:v>
      </x:c>
      <x:c r="D280" t="str">
        <x:v>Intervention liée au dossier</x:v>
      </x:c>
      <x:c r="E280" t="n">
        <x:v>2.36</x:v>
      </x:c>
      <x:c r="F280" t="str">
        <x:v>Me Leroy</x:v>
      </x:c>
      <x:c r="G280" t="str">
        <x:v>Oui</x:v>
      </x:c>
      <x:c r="H280" t="n">
        <x:v>220</x:v>
      </x:c>
      <x:c r="I280" t="n">
        <x:f>IF(G280="Oui",E280*H280,0)</x:f>
        <x:v>519.1999999999999</x:v>
      </x:c>
      <x:c r="J280" t="str"/>
    </x:row>
    <x:row r="281">
      <x:c r="A281" t="n">
        <x:v>46102</x:v>
      </x:c>
      <x:c r="B281" t="str">
        <x:v>DOS-0137</x:v>
      </x:c>
      <x:c r="C281" t="str">
        <x:v>Recherche juridique</x:v>
      </x:c>
      <x:c r="D281" t="str">
        <x:v>Intervention liée au dossier</x:v>
      </x:c>
      <x:c r="E281" t="n">
        <x:v>3.19</x:v>
      </x:c>
      <x:c r="F281" t="str">
        <x:v>Me Petit</x:v>
      </x:c>
      <x:c r="G281" t="str">
        <x:v>Non</x:v>
      </x:c>
      <x:c r="H281" t="n">
        <x:v>120</x:v>
      </x:c>
      <x:c r="I281" t="n">
        <x:f>IF(G281="Oui",E281*H281,0)</x:f>
        <x:v>0</x:v>
      </x:c>
      <x:c r="J281" t="str"/>
    </x:row>
    <x:row r="282">
      <x:c r="A282" t="n">
        <x:v>46273</x:v>
      </x:c>
      <x:c r="B282" t="str">
        <x:v>DOS-0021</x:v>
      </x:c>
      <x:c r="C282" t="str">
        <x:v>Recherche juridique</x:v>
      </x:c>
      <x:c r="D282" t="str">
        <x:v>Intervention liée au dossier</x:v>
      </x:c>
      <x:c r="E282" t="n">
        <x:v>0.73</x:v>
      </x:c>
      <x:c r="F282" t="str">
        <x:v>Me Petit</x:v>
      </x:c>
      <x:c r="G282" t="str">
        <x:v>Oui</x:v>
      </x:c>
      <x:c r="H282" t="n">
        <x:v>220</x:v>
      </x:c>
      <x:c r="I282" t="n">
        <x:f>IF(G282="Oui",E282*H282,0)</x:f>
        <x:v>160.6</x:v>
      </x:c>
      <x:c r="J282" t="str"/>
    </x:row>
    <x:row r="283">
      <x:c r="A283" t="n">
        <x:v>46082</x:v>
      </x:c>
      <x:c r="B283" t="str">
        <x:v>DOS-0114</x:v>
      </x:c>
      <x:c r="C283" t="str">
        <x:v>Consultation</x:v>
      </x:c>
      <x:c r="D283" t="str">
        <x:v>Intervention liée au dossier</x:v>
      </x:c>
      <x:c r="E283" t="n">
        <x:v>2.73</x:v>
      </x:c>
      <x:c r="F283" t="str">
        <x:v>Me Bernard</x:v>
      </x:c>
      <x:c r="G283" t="str">
        <x:v>Non</x:v>
      </x:c>
      <x:c r="H283" t="n">
        <x:v>150</x:v>
      </x:c>
      <x:c r="I283" t="n">
        <x:f>IF(G283="Oui",E283*H283,0)</x:f>
        <x:v>0</x:v>
      </x:c>
      <x:c r="J283" t="str"/>
    </x:row>
    <x:row r="284">
      <x:c r="A284" t="n">
        <x:v>46040</x:v>
      </x:c>
      <x:c r="B284" t="str">
        <x:v>DOS-0005</x:v>
      </x:c>
      <x:c r="C284" t="str">
        <x:v>Audience</x:v>
      </x:c>
      <x:c r="D284" t="str">
        <x:v>Intervention liée au dossier</x:v>
      </x:c>
      <x:c r="E284" t="n">
        <x:v>4.05</x:v>
      </x:c>
      <x:c r="F284" t="str">
        <x:v>Me Petit</x:v>
      </x:c>
      <x:c r="G284" t="str">
        <x:v>Non</x:v>
      </x:c>
      <x:c r="H284" t="n">
        <x:v>150</x:v>
      </x:c>
      <x:c r="I284" t="n">
        <x:f>IF(G284="Oui",E284*H284,0)</x:f>
        <x:v>0</x:v>
      </x:c>
      <x:c r="J284" t="str"/>
    </x:row>
    <x:row r="285">
      <x:c r="A285" t="n">
        <x:v>46272</x:v>
      </x:c>
      <x:c r="B285" t="str">
        <x:v>DOS-0160</x:v>
      </x:c>
      <x:c r="C285" t="str">
        <x:v>Recherche juridique</x:v>
      </x:c>
      <x:c r="D285" t="str">
        <x:v>Intervention liée au dossier</x:v>
      </x:c>
      <x:c r="E285" t="n">
        <x:v>4.17</x:v>
      </x:c>
      <x:c r="F285" t="str">
        <x:v>Me Durand</x:v>
      </x:c>
      <x:c r="G285" t="str">
        <x:v>Oui</x:v>
      </x:c>
      <x:c r="H285" t="n">
        <x:v>220</x:v>
      </x:c>
      <x:c r="I285" t="n">
        <x:f>IF(G285="Oui",E285*H285,0)</x:f>
        <x:v>917.4</x:v>
      </x:c>
      <x:c r="J285" t="str"/>
    </x:row>
    <x:row r="286">
      <x:c r="A286" t="n">
        <x:v>46125</x:v>
      </x:c>
      <x:c r="B286" t="str">
        <x:v>DOS-0010</x:v>
      </x:c>
      <x:c r="C286" t="str">
        <x:v>Dépôt de pièces</x:v>
      </x:c>
      <x:c r="D286" t="str">
        <x:v>Intervention liée au dossier</x:v>
      </x:c>
      <x:c r="E286" t="n">
        <x:v>2.11</x:v>
      </x:c>
      <x:c r="F286" t="str">
        <x:v>Me Bernard</x:v>
      </x:c>
      <x:c r="G286" t="str">
        <x:v>Oui</x:v>
      </x:c>
      <x:c r="H286" t="n">
        <x:v>150</x:v>
      </x:c>
      <x:c r="I286" t="n">
        <x:f>IF(G286="Oui",E286*H286,0)</x:f>
        <x:v>316.5</x:v>
      </x:c>
      <x:c r="J286" t="str"/>
    </x:row>
    <x:row r="287">
      <x:c r="A287" t="n">
        <x:v>46147</x:v>
      </x:c>
      <x:c r="B287" t="str">
        <x:v>DOS-0012</x:v>
      </x:c>
      <x:c r="C287" t="str">
        <x:v>Recherche juridique</x:v>
      </x:c>
      <x:c r="D287" t="str">
        <x:v>Intervention liée au dossier</x:v>
      </x:c>
      <x:c r="E287" t="n">
        <x:v>4.72</x:v>
      </x:c>
      <x:c r="F287" t="str">
        <x:v>Me Leroy</x:v>
      </x:c>
      <x:c r="G287" t="str">
        <x:v>Oui</x:v>
      </x:c>
      <x:c r="H287" t="n">
        <x:v>220</x:v>
      </x:c>
      <x:c r="I287" t="n">
        <x:f>IF(G287="Oui",E287*H287,0)</x:f>
        <x:v>1038.3999999999999</x:v>
      </x:c>
      <x:c r="J287" t="str"/>
    </x:row>
    <x:row r="288">
      <x:c r="A288" t="n">
        <x:v>46304</x:v>
      </x:c>
      <x:c r="B288" t="str">
        <x:v>DOS-0075</x:v>
      </x:c>
      <x:c r="C288" t="str">
        <x:v>Appel client</x:v>
      </x:c>
      <x:c r="D288" t="str">
        <x:v>Intervention liée au dossier</x:v>
      </x:c>
      <x:c r="E288" t="n">
        <x:v>3.93</x:v>
      </x:c>
      <x:c r="F288" t="str">
        <x:v>Me Petit</x:v>
      </x:c>
      <x:c r="G288" t="str">
        <x:v>Oui</x:v>
      </x:c>
      <x:c r="H288" t="n">
        <x:v>220</x:v>
      </x:c>
      <x:c r="I288" t="n">
        <x:f>IF(G288="Oui",E288*H288,0)</x:f>
        <x:v>864.6</x:v>
      </x:c>
      <x:c r="J288" t="str"/>
    </x:row>
    <x:row r="289">
      <x:c r="A289" t="n">
        <x:v>46154</x:v>
      </x:c>
      <x:c r="B289" t="str">
        <x:v>DOS-0121</x:v>
      </x:c>
      <x:c r="C289" t="str">
        <x:v>Rédaction</x:v>
      </x:c>
      <x:c r="D289" t="str">
        <x:v>Intervention liée au dossier</x:v>
      </x:c>
      <x:c r="E289" t="n">
        <x:v>3.08</x:v>
      </x:c>
      <x:c r="F289" t="str">
        <x:v>Me Petit</x:v>
      </x:c>
      <x:c r="G289" t="str">
        <x:v>Non</x:v>
      </x:c>
      <x:c r="H289" t="n">
        <x:v>120</x:v>
      </x:c>
      <x:c r="I289" t="n">
        <x:f>IF(G289="Oui",E289*H289,0)</x:f>
        <x:v>0</x:v>
      </x:c>
      <x:c r="J289" t="str"/>
    </x:row>
    <x:row r="290">
      <x:c r="A290" t="n">
        <x:v>46129</x:v>
      </x:c>
      <x:c r="B290" t="str">
        <x:v>DOS-0002</x:v>
      </x:c>
      <x:c r="C290" t="str">
        <x:v>Appel client</x:v>
      </x:c>
      <x:c r="D290" t="str">
        <x:v>Intervention liée au dossier</x:v>
      </x:c>
      <x:c r="E290" t="n">
        <x:v>3.15</x:v>
      </x:c>
      <x:c r="F290" t="str">
        <x:v>Me Martin</x:v>
      </x:c>
      <x:c r="G290" t="str">
        <x:v>Oui</x:v>
      </x:c>
      <x:c r="H290" t="n">
        <x:v>220</x:v>
      </x:c>
      <x:c r="I290" t="n">
        <x:f>IF(G290="Oui",E290*H290,0)</x:f>
        <x:v>693</x:v>
      </x:c>
      <x:c r="J290" t="str"/>
    </x:row>
    <x:row r="291">
      <x:c r="A291" t="n">
        <x:v>46117</x:v>
      </x:c>
      <x:c r="B291" t="str">
        <x:v>DOS-0130</x:v>
      </x:c>
      <x:c r="C291" t="str">
        <x:v>Appel client</x:v>
      </x:c>
      <x:c r="D291" t="str">
        <x:v>Intervention liée au dossier</x:v>
      </x:c>
      <x:c r="E291" t="n">
        <x:v>0.63</x:v>
      </x:c>
      <x:c r="F291" t="str">
        <x:v>Me Durand</x:v>
      </x:c>
      <x:c r="G291" t="str">
        <x:v>Non</x:v>
      </x:c>
      <x:c r="H291" t="n">
        <x:v>120</x:v>
      </x:c>
      <x:c r="I291" t="n">
        <x:f>IF(G291="Oui",E291*H291,0)</x:f>
        <x:v>0</x:v>
      </x:c>
      <x:c r="J291" t="str"/>
    </x:row>
    <x:row r="292">
      <x:c r="A292" t="n">
        <x:v>46101</x:v>
      </x:c>
      <x:c r="B292" t="str">
        <x:v>DOS-0085</x:v>
      </x:c>
      <x:c r="C292" t="str">
        <x:v>Audience</x:v>
      </x:c>
      <x:c r="D292" t="str">
        <x:v>Intervention liée au dossier</x:v>
      </x:c>
      <x:c r="E292" t="n">
        <x:v>4.2</x:v>
      </x:c>
      <x:c r="F292" t="str">
        <x:v>Me Bernard</x:v>
      </x:c>
      <x:c r="G292" t="str">
        <x:v>Oui</x:v>
      </x:c>
      <x:c r="H292" t="n">
        <x:v>250</x:v>
      </x:c>
      <x:c r="I292" t="n">
        <x:f>IF(G292="Oui",E292*H292,0)</x:f>
        <x:v>1050</x:v>
      </x:c>
      <x:c r="J292" t="str"/>
    </x:row>
    <x:row r="293">
      <x:c r="A293" t="n">
        <x:v>46077</x:v>
      </x:c>
      <x:c r="B293" t="str">
        <x:v>DOS-0143</x:v>
      </x:c>
      <x:c r="C293" t="str">
        <x:v>Dépôt de pièces</x:v>
      </x:c>
      <x:c r="D293" t="str">
        <x:v>Intervention liée au dossier</x:v>
      </x:c>
      <x:c r="E293" t="n">
        <x:v>1.97</x:v>
      </x:c>
      <x:c r="F293" t="str">
        <x:v>Me Martin</x:v>
      </x:c>
      <x:c r="G293" t="str">
        <x:v>Oui</x:v>
      </x:c>
      <x:c r="H293" t="n">
        <x:v>150</x:v>
      </x:c>
      <x:c r="I293" t="n">
        <x:f>IF(G293="Oui",E293*H293,0)</x:f>
        <x:v>295.5</x:v>
      </x:c>
      <x:c r="J293" t="str"/>
    </x:row>
    <x:row r="294">
      <x:c r="A294" t="n">
        <x:v>46086</x:v>
      </x:c>
      <x:c r="B294" t="str">
        <x:v>DOS-0075</x:v>
      </x:c>
      <x:c r="C294" t="str">
        <x:v>Négociation</x:v>
      </x:c>
      <x:c r="D294" t="str">
        <x:v>Intervention liée au dossier</x:v>
      </x:c>
      <x:c r="E294" t="n">
        <x:v>1.24</x:v>
      </x:c>
      <x:c r="F294" t="str">
        <x:v>Me Martin</x:v>
      </x:c>
      <x:c r="G294" t="str">
        <x:v>Oui</x:v>
      </x:c>
      <x:c r="H294" t="n">
        <x:v>180</x:v>
      </x:c>
      <x:c r="I294" t="n">
        <x:f>IF(G294="Oui",E294*H294,0)</x:f>
        <x:v>223.2</x:v>
      </x:c>
      <x:c r="J294" t="str"/>
    </x:row>
    <x:row r="295">
      <x:c r="A295" t="n">
        <x:v>46082</x:v>
      </x:c>
      <x:c r="B295" t="str">
        <x:v>DOS-0096</x:v>
      </x:c>
      <x:c r="C295" t="str">
        <x:v>Recherche juridique</x:v>
      </x:c>
      <x:c r="D295" t="str">
        <x:v>Intervention liée au dossier</x:v>
      </x:c>
      <x:c r="E295" t="n">
        <x:v>2.29</x:v>
      </x:c>
      <x:c r="F295" t="str">
        <x:v>Me Petit</x:v>
      </x:c>
      <x:c r="G295" t="str">
        <x:v>Oui</x:v>
      </x:c>
      <x:c r="H295" t="n">
        <x:v>220</x:v>
      </x:c>
      <x:c r="I295" t="n">
        <x:f>IF(G295="Oui",E295*H295,0)</x:f>
        <x:v>503.8</x:v>
      </x:c>
      <x:c r="J295" t="str"/>
    </x:row>
    <x:row r="296">
      <x:c r="A296" t="n">
        <x:v>46200</x:v>
      </x:c>
      <x:c r="B296" t="str">
        <x:v>DOS-0044</x:v>
      </x:c>
      <x:c r="C296" t="str">
        <x:v>Consultation</x:v>
      </x:c>
      <x:c r="D296" t="str">
        <x:v>Intervention liée au dossier</x:v>
      </x:c>
      <x:c r="E296" t="n">
        <x:v>3.21</x:v>
      </x:c>
      <x:c r="F296" t="str">
        <x:v>Me Bernard</x:v>
      </x:c>
      <x:c r="G296" t="str">
        <x:v>Oui</x:v>
      </x:c>
      <x:c r="H296" t="n">
        <x:v>250</x:v>
      </x:c>
      <x:c r="I296" t="n">
        <x:f>IF(G296="Oui",E296*H296,0)</x:f>
        <x:v>802.5</x:v>
      </x:c>
      <x:c r="J296" t="str"/>
    </x:row>
    <x:row r="297">
      <x:c r="A297" t="n">
        <x:v>46369</x:v>
      </x:c>
      <x:c r="B297" t="str">
        <x:v>DOS-0074</x:v>
      </x:c>
      <x:c r="C297" t="str">
        <x:v>Dépôt de pièces</x:v>
      </x:c>
      <x:c r="D297" t="str">
        <x:v>Intervention liée au dossier</x:v>
      </x:c>
      <x:c r="E297" t="n">
        <x:v>1.83</x:v>
      </x:c>
      <x:c r="F297" t="str">
        <x:v>Me Durand</x:v>
      </x:c>
      <x:c r="G297" t="str">
        <x:v>Oui</x:v>
      </x:c>
      <x:c r="H297" t="n">
        <x:v>250</x:v>
      </x:c>
      <x:c r="I297" t="n">
        <x:f>IF(G297="Oui",E297*H297,0)</x:f>
        <x:v>457.5</x:v>
      </x:c>
      <x:c r="J297" t="str"/>
    </x:row>
    <x:row r="298">
      <x:c r="A298" t="n">
        <x:v>46054</x:v>
      </x:c>
      <x:c r="B298" t="str">
        <x:v>DOS-0022</x:v>
      </x:c>
      <x:c r="C298" t="str">
        <x:v>Rédaction</x:v>
      </x:c>
      <x:c r="D298" t="str">
        <x:v>Intervention liée au dossier</x:v>
      </x:c>
      <x:c r="E298" t="n">
        <x:v>1.93</x:v>
      </x:c>
      <x:c r="F298" t="str">
        <x:v>Me Durand</x:v>
      </x:c>
      <x:c r="G298" t="str">
        <x:v>Non</x:v>
      </x:c>
      <x:c r="H298" t="n">
        <x:v>250</x:v>
      </x:c>
      <x:c r="I298" t="n">
        <x:f>IF(G298="Oui",E298*H298,0)</x:f>
        <x:v>0</x:v>
      </x:c>
      <x:c r="J298" t="str"/>
    </x:row>
    <x:row r="299">
      <x:c r="A299" t="n">
        <x:v>46270</x:v>
      </x:c>
      <x:c r="B299" t="str">
        <x:v>DOS-0097</x:v>
      </x:c>
      <x:c r="C299" t="str">
        <x:v>Dépôt de pièces</x:v>
      </x:c>
      <x:c r="D299" t="str">
        <x:v>Intervention liée au dossier</x:v>
      </x:c>
      <x:c r="E299" t="n">
        <x:v>1.5</x:v>
      </x:c>
      <x:c r="F299" t="str">
        <x:v>Me Leroy</x:v>
      </x:c>
      <x:c r="G299" t="str">
        <x:v>Oui</x:v>
      </x:c>
      <x:c r="H299" t="n">
        <x:v>180</x:v>
      </x:c>
      <x:c r="I299" t="n">
        <x:f>IF(G299="Oui",E299*H299,0)</x:f>
        <x:v>270</x:v>
      </x:c>
      <x:c r="J299" t="str"/>
    </x:row>
    <x:row r="300">
      <x:c r="A300" t="n">
        <x:v>46387</x:v>
      </x:c>
      <x:c r="B300" t="str">
        <x:v>DOS-0005</x:v>
      </x:c>
      <x:c r="C300" t="str">
        <x:v>Recherche juridique</x:v>
      </x:c>
      <x:c r="D300" t="str">
        <x:v>Intervention liée au dossier</x:v>
      </x:c>
      <x:c r="E300" t="n">
        <x:v>4.67</x:v>
      </x:c>
      <x:c r="F300" t="str">
        <x:v>Me Martin</x:v>
      </x:c>
      <x:c r="G300" t="str">
        <x:v>Oui</x:v>
      </x:c>
      <x:c r="H300" t="n">
        <x:v>150</x:v>
      </x:c>
      <x:c r="I300" t="n">
        <x:f>IF(G300="Oui",E300*H300,0)</x:f>
        <x:v>700.5</x:v>
      </x:c>
      <x:c r="J300" t="str"/>
    </x:row>
    <x:row r="301">
      <x:c r="A301" t="n">
        <x:v>46255</x:v>
      </x:c>
      <x:c r="B301" t="str">
        <x:v>DOS-0099</x:v>
      </x:c>
      <x:c r="C301" t="str">
        <x:v>Appel client</x:v>
      </x:c>
      <x:c r="D301" t="str">
        <x:v>Intervention liée au dossier</x:v>
      </x:c>
      <x:c r="E301" t="n">
        <x:v>3.14</x:v>
      </x:c>
      <x:c r="F301" t="str">
        <x:v>Me Bernard</x:v>
      </x:c>
      <x:c r="G301" t="str">
        <x:v>Oui</x:v>
      </x:c>
      <x:c r="H301" t="n">
        <x:v>180</x:v>
      </x:c>
      <x:c r="I301" t="n">
        <x:f>IF(G301="Oui",E301*H301,0)</x:f>
        <x:v>565.2</x:v>
      </x:c>
      <x:c r="J301" t="str"/>
    </x:row>
    <x:row r="302">
      <x:c r="A302" t="n">
        <x:v>46058</x:v>
      </x:c>
      <x:c r="B302" t="str">
        <x:v>DOS-0087</x:v>
      </x:c>
      <x:c r="C302" t="str">
        <x:v>Audience</x:v>
      </x:c>
      <x:c r="D302" t="str">
        <x:v>Intervention liée au dossier</x:v>
      </x:c>
      <x:c r="E302" t="n">
        <x:v>3.18</x:v>
      </x:c>
      <x:c r="F302" t="str">
        <x:v>Me Bernard</x:v>
      </x:c>
      <x:c r="G302" t="str">
        <x:v>Oui</x:v>
      </x:c>
      <x:c r="H302" t="n">
        <x:v>250</x:v>
      </x:c>
      <x:c r="I302" t="n">
        <x:f>IF(G302="Oui",E302*H302,0)</x:f>
        <x:v>795</x:v>
      </x:c>
      <x:c r="J302" t="str"/>
    </x:row>
    <x:row r="303">
      <x:c r="A303" t="n">
        <x:v>46347</x:v>
      </x:c>
      <x:c r="B303" t="str">
        <x:v>DOS-0156</x:v>
      </x:c>
      <x:c r="C303" t="str">
        <x:v>Rédaction</x:v>
      </x:c>
      <x:c r="D303" t="str">
        <x:v>Intervention liée au dossier</x:v>
      </x:c>
      <x:c r="E303" t="n">
        <x:v>4.3</x:v>
      </x:c>
      <x:c r="F303" t="str">
        <x:v>Me Bernard</x:v>
      </x:c>
      <x:c r="G303" t="str">
        <x:v>Oui</x:v>
      </x:c>
      <x:c r="H303" t="n">
        <x:v>180</x:v>
      </x:c>
      <x:c r="I303" t="n">
        <x:f>IF(G303="Oui",E303*H303,0)</x:f>
        <x:v>774</x:v>
      </x:c>
      <x:c r="J303" t="str"/>
    </x:row>
    <x:row r="304">
      <x:c r="A304" t="n">
        <x:v>46056</x:v>
      </x:c>
      <x:c r="B304" t="str">
        <x:v>DOS-0132</x:v>
      </x:c>
      <x:c r="C304" t="str">
        <x:v>Dépôt de pièces</x:v>
      </x:c>
      <x:c r="D304" t="str">
        <x:v>Intervention liée au dossier</x:v>
      </x:c>
      <x:c r="E304" t="n">
        <x:v>0.4</x:v>
      </x:c>
      <x:c r="F304" t="str">
        <x:v>Me Petit</x:v>
      </x:c>
      <x:c r="G304" t="str">
        <x:v>Non</x:v>
      </x:c>
      <x:c r="H304" t="n">
        <x:v>150</x:v>
      </x:c>
      <x:c r="I304" t="n">
        <x:f>IF(G304="Oui",E304*H304,0)</x:f>
        <x:v>0</x:v>
      </x:c>
      <x:c r="J304" t="str"/>
    </x:row>
    <x:row r="305">
      <x:c r="A305" t="n">
        <x:v>46267</x:v>
      </x:c>
      <x:c r="B305" t="str">
        <x:v>DOS-0053</x:v>
      </x:c>
      <x:c r="C305" t="str">
        <x:v>Rédaction</x:v>
      </x:c>
      <x:c r="D305" t="str">
        <x:v>Intervention liée au dossier</x:v>
      </x:c>
      <x:c r="E305" t="n">
        <x:v>3.71</x:v>
      </x:c>
      <x:c r="F305" t="str">
        <x:v>Me Durand</x:v>
      </x:c>
      <x:c r="G305" t="str">
        <x:v>Oui</x:v>
      </x:c>
      <x:c r="H305" t="n">
        <x:v>120</x:v>
      </x:c>
      <x:c r="I305" t="n">
        <x:f>IF(G305="Oui",E305*H305,0)</x:f>
        <x:v>445.2</x:v>
      </x:c>
      <x:c r="J305" t="str"/>
    </x:row>
    <x:row r="306">
      <x:c r="A306" t="n">
        <x:v>46114</x:v>
      </x:c>
      <x:c r="B306" t="str">
        <x:v>DOS-0029</x:v>
      </x:c>
      <x:c r="C306" t="str">
        <x:v>Négociation</x:v>
      </x:c>
      <x:c r="D306" t="str">
        <x:v>Intervention liée au dossier</x:v>
      </x:c>
      <x:c r="E306" t="n">
        <x:v>1.77</x:v>
      </x:c>
      <x:c r="F306" t="str">
        <x:v>Me Durand</x:v>
      </x:c>
      <x:c r="G306" t="str">
        <x:v>Non</x:v>
      </x:c>
      <x:c r="H306" t="n">
        <x:v>150</x:v>
      </x:c>
      <x:c r="I306" t="n">
        <x:f>IF(G306="Oui",E306*H306,0)</x:f>
        <x:v>0</x:v>
      </x:c>
      <x:c r="J306" t="str"/>
    </x:row>
    <x:row r="307">
      <x:c r="A307" t="n">
        <x:v>46177</x:v>
      </x:c>
      <x:c r="B307" t="str">
        <x:v>DOS-0034</x:v>
      </x:c>
      <x:c r="C307" t="str">
        <x:v>Consultation</x:v>
      </x:c>
      <x:c r="D307" t="str">
        <x:v>Intervention liée au dossier</x:v>
      </x:c>
      <x:c r="E307" t="n">
        <x:v>1.58</x:v>
      </x:c>
      <x:c r="F307" t="str">
        <x:v>Me Martin</x:v>
      </x:c>
      <x:c r="G307" t="str">
        <x:v>Non</x:v>
      </x:c>
      <x:c r="H307" t="n">
        <x:v>220</x:v>
      </x:c>
      <x:c r="I307" t="n">
        <x:f>IF(G307="Oui",E307*H307,0)</x:f>
        <x:v>0</x:v>
      </x:c>
      <x:c r="J307" t="str"/>
    </x:row>
    <x:row r="308">
      <x:c r="A308" t="n">
        <x:v>46051</x:v>
      </x:c>
      <x:c r="B308" t="str">
        <x:v>DOS-0002</x:v>
      </x:c>
      <x:c r="C308" t="str">
        <x:v>Appel client</x:v>
      </x:c>
      <x:c r="D308" t="str">
        <x:v>Intervention liée au dossier</x:v>
      </x:c>
      <x:c r="E308" t="n">
        <x:v>4.24</x:v>
      </x:c>
      <x:c r="F308" t="str">
        <x:v>Me Leroy</x:v>
      </x:c>
      <x:c r="G308" t="str">
        <x:v>Oui</x:v>
      </x:c>
      <x:c r="H308" t="n">
        <x:v>220</x:v>
      </x:c>
      <x:c r="I308" t="n">
        <x:f>IF(G308="Oui",E308*H308,0)</x:f>
        <x:v>932.8000000000001</x:v>
      </x:c>
      <x:c r="J308" t="str"/>
    </x:row>
    <x:row r="309">
      <x:c r="A309" t="n">
        <x:v>46102</x:v>
      </x:c>
      <x:c r="B309" t="str">
        <x:v>DOS-0128</x:v>
      </x:c>
      <x:c r="C309" t="str">
        <x:v>Dépôt de pièces</x:v>
      </x:c>
      <x:c r="D309" t="str">
        <x:v>Intervention liée au dossier</x:v>
      </x:c>
      <x:c r="E309" t="n">
        <x:v>1.67</x:v>
      </x:c>
      <x:c r="F309" t="str">
        <x:v>Me Leroy</x:v>
      </x:c>
      <x:c r="G309" t="str">
        <x:v>Oui</x:v>
      </x:c>
      <x:c r="H309" t="n">
        <x:v>250</x:v>
      </x:c>
      <x:c r="I309" t="n">
        <x:f>IF(G309="Oui",E309*H309,0)</x:f>
        <x:v>417.5</x:v>
      </x:c>
      <x:c r="J309" t="str"/>
    </x:row>
    <x:row r="310">
      <x:c r="A310" t="n">
        <x:v>46103</x:v>
      </x:c>
      <x:c r="B310" t="str">
        <x:v>DOS-0115</x:v>
      </x:c>
      <x:c r="C310" t="str">
        <x:v>Appel client</x:v>
      </x:c>
      <x:c r="D310" t="str">
        <x:v>Intervention liée au dossier</x:v>
      </x:c>
      <x:c r="E310" t="n">
        <x:v>4.66</x:v>
      </x:c>
      <x:c r="F310" t="str">
        <x:v>Me Leroy</x:v>
      </x:c>
      <x:c r="G310" t="str">
        <x:v>Oui</x:v>
      </x:c>
      <x:c r="H310" t="n">
        <x:v>150</x:v>
      </x:c>
      <x:c r="I310" t="n">
        <x:f>IF(G310="Oui",E310*H310,0)</x:f>
        <x:v>699</x:v>
      </x:c>
      <x:c r="J310" t="str"/>
    </x:row>
    <x:row r="311">
      <x:c r="A311" t="n">
        <x:v>46379</x:v>
      </x:c>
      <x:c r="B311" t="str">
        <x:v>DOS-0034</x:v>
      </x:c>
      <x:c r="C311" t="str">
        <x:v>Négociation</x:v>
      </x:c>
      <x:c r="D311" t="str">
        <x:v>Intervention liée au dossier</x:v>
      </x:c>
      <x:c r="E311" t="n">
        <x:v>1.31</x:v>
      </x:c>
      <x:c r="F311" t="str">
        <x:v>Me Petit</x:v>
      </x:c>
      <x:c r="G311" t="str">
        <x:v>Non</x:v>
      </x:c>
      <x:c r="H311" t="n">
        <x:v>250</x:v>
      </x:c>
      <x:c r="I311" t="n">
        <x:f>IF(G311="Oui",E311*H311,0)</x:f>
        <x:v>0</x:v>
      </x:c>
      <x:c r="J311" t="str"/>
    </x:row>
    <x:row r="312">
      <x:c r="A312" t="n">
        <x:v>46303</x:v>
      </x:c>
      <x:c r="B312" t="str">
        <x:v>DOS-0024</x:v>
      </x:c>
      <x:c r="C312" t="str">
        <x:v>Audience</x:v>
      </x:c>
      <x:c r="D312" t="str">
        <x:v>Intervention liée au dossier</x:v>
      </x:c>
      <x:c r="E312" t="n">
        <x:v>1.77</x:v>
      </x:c>
      <x:c r="F312" t="str">
        <x:v>Me Martin</x:v>
      </x:c>
      <x:c r="G312" t="str">
        <x:v>Oui</x:v>
      </x:c>
      <x:c r="H312" t="n">
        <x:v>150</x:v>
      </x:c>
      <x:c r="I312" t="n">
        <x:f>IF(G312="Oui",E312*H312,0)</x:f>
        <x:v>265.5</x:v>
      </x:c>
      <x:c r="J312" t="str"/>
    </x:row>
    <x:row r="313">
      <x:c r="A313" t="n">
        <x:v>46170</x:v>
      </x:c>
      <x:c r="B313" t="str">
        <x:v>DOS-0154</x:v>
      </x:c>
      <x:c r="C313" t="str">
        <x:v>Audience</x:v>
      </x:c>
      <x:c r="D313" t="str">
        <x:v>Intervention liée au dossier</x:v>
      </x:c>
      <x:c r="E313" t="n">
        <x:v>3.19</x:v>
      </x:c>
      <x:c r="F313" t="str">
        <x:v>Me Durand</x:v>
      </x:c>
      <x:c r="G313" t="str">
        <x:v>Oui</x:v>
      </x:c>
      <x:c r="H313" t="n">
        <x:v>120</x:v>
      </x:c>
      <x:c r="I313" t="n">
        <x:f>IF(G313="Oui",E313*H313,0)</x:f>
        <x:v>382.8</x:v>
      </x:c>
      <x:c r="J313" t="str"/>
    </x:row>
    <x:row r="314">
      <x:c r="A314" t="n">
        <x:v>46348</x:v>
      </x:c>
      <x:c r="B314" t="str">
        <x:v>DOS-0045</x:v>
      </x:c>
      <x:c r="C314" t="str">
        <x:v>Consultation</x:v>
      </x:c>
      <x:c r="D314" t="str">
        <x:v>Intervention liée au dossier</x:v>
      </x:c>
      <x:c r="E314" t="n">
        <x:v>1.43</x:v>
      </x:c>
      <x:c r="F314" t="str">
        <x:v>Me Petit</x:v>
      </x:c>
      <x:c r="G314" t="str">
        <x:v>Oui</x:v>
      </x:c>
      <x:c r="H314" t="n">
        <x:v>250</x:v>
      </x:c>
      <x:c r="I314" t="n">
        <x:f>IF(G314="Oui",E314*H314,0)</x:f>
        <x:v>357.5</x:v>
      </x:c>
      <x:c r="J314" t="str"/>
    </x:row>
    <x:row r="315">
      <x:c r="A315" t="n">
        <x:v>46360</x:v>
      </x:c>
      <x:c r="B315" t="str">
        <x:v>DOS-0117</x:v>
      </x:c>
      <x:c r="C315" t="str">
        <x:v>Négociation</x:v>
      </x:c>
      <x:c r="D315" t="str">
        <x:v>Intervention liée au dossier</x:v>
      </x:c>
      <x:c r="E315" t="n">
        <x:v>3.46</x:v>
      </x:c>
      <x:c r="F315" t="str">
        <x:v>Me Petit</x:v>
      </x:c>
      <x:c r="G315" t="str">
        <x:v>Non</x:v>
      </x:c>
      <x:c r="H315" t="n">
        <x:v>180</x:v>
      </x:c>
      <x:c r="I315" t="n">
        <x:f>IF(G315="Oui",E315*H315,0)</x:f>
        <x:v>0</x:v>
      </x:c>
      <x:c r="J315" t="str"/>
    </x:row>
    <x:row r="316">
      <x:c r="A316" t="n">
        <x:v>46304</x:v>
      </x:c>
      <x:c r="B316" t="str">
        <x:v>DOS-0034</x:v>
      </x:c>
      <x:c r="C316" t="str">
        <x:v>Recherche juridique</x:v>
      </x:c>
      <x:c r="D316" t="str">
        <x:v>Intervention liée au dossier</x:v>
      </x:c>
      <x:c r="E316" t="n">
        <x:v>4.18</x:v>
      </x:c>
      <x:c r="F316" t="str">
        <x:v>Me Petit</x:v>
      </x:c>
      <x:c r="G316" t="str">
        <x:v>Oui</x:v>
      </x:c>
      <x:c r="H316" t="n">
        <x:v>220</x:v>
      </x:c>
      <x:c r="I316" t="n">
        <x:f>IF(G316="Oui",E316*H316,0)</x:f>
        <x:v>919.5999999999999</x:v>
      </x:c>
      <x:c r="J316" t="str"/>
    </x:row>
    <x:row r="317">
      <x:c r="A317" t="n">
        <x:v>46157</x:v>
      </x:c>
      <x:c r="B317" t="str">
        <x:v>DOS-0060</x:v>
      </x:c>
      <x:c r="C317" t="str">
        <x:v>Dépôt de pièces</x:v>
      </x:c>
      <x:c r="D317" t="str">
        <x:v>Intervention liée au dossier</x:v>
      </x:c>
      <x:c r="E317" t="n">
        <x:v>3.29</x:v>
      </x:c>
      <x:c r="F317" t="str">
        <x:v>Me Durand</x:v>
      </x:c>
      <x:c r="G317" t="str">
        <x:v>Oui</x:v>
      </x:c>
      <x:c r="H317" t="n">
        <x:v>220</x:v>
      </x:c>
      <x:c r="I317" t="n">
        <x:f>IF(G317="Oui",E317*H317,0)</x:f>
        <x:v>723.8</x:v>
      </x:c>
      <x:c r="J317" t="str"/>
    </x:row>
    <x:row r="318">
      <x:c r="A318" t="n">
        <x:v>46324</x:v>
      </x:c>
      <x:c r="B318" t="str">
        <x:v>DOS-0115</x:v>
      </x:c>
      <x:c r="C318" t="str">
        <x:v>Audience</x:v>
      </x:c>
      <x:c r="D318" t="str">
        <x:v>Intervention liée au dossier</x:v>
      </x:c>
      <x:c r="E318" t="n">
        <x:v>3.63</x:v>
      </x:c>
      <x:c r="F318" t="str">
        <x:v>Me Petit</x:v>
      </x:c>
      <x:c r="G318" t="str">
        <x:v>Oui</x:v>
      </x:c>
      <x:c r="H318" t="n">
        <x:v>180</x:v>
      </x:c>
      <x:c r="I318" t="n">
        <x:f>IF(G318="Oui",E318*H318,0)</x:f>
        <x:v>653.4</x:v>
      </x:c>
      <x:c r="J318" t="str"/>
    </x:row>
    <x:row r="319">
      <x:c r="A319" t="n">
        <x:v>46034</x:v>
      </x:c>
      <x:c r="B319" t="str">
        <x:v>DOS-0131</x:v>
      </x:c>
      <x:c r="C319" t="str">
        <x:v>Dépôt de pièces</x:v>
      </x:c>
      <x:c r="D319" t="str">
        <x:v>Intervention liée au dossier</x:v>
      </x:c>
      <x:c r="E319" t="n">
        <x:v>3.37</x:v>
      </x:c>
      <x:c r="F319" t="str">
        <x:v>Me Durand</x:v>
      </x:c>
      <x:c r="G319" t="str">
        <x:v>Oui</x:v>
      </x:c>
      <x:c r="H319" t="n">
        <x:v>250</x:v>
      </x:c>
      <x:c r="I319" t="n">
        <x:f>IF(G319="Oui",E319*H319,0)</x:f>
        <x:v>842.5</x:v>
      </x:c>
      <x:c r="J319" t="str"/>
    </x:row>
    <x:row r="320">
      <x:c r="A320" t="n">
        <x:v>46382</x:v>
      </x:c>
      <x:c r="B320" t="str">
        <x:v>DOS-0154</x:v>
      </x:c>
      <x:c r="C320" t="str">
        <x:v>Négociation</x:v>
      </x:c>
      <x:c r="D320" t="str">
        <x:v>Intervention liée au dossier</x:v>
      </x:c>
      <x:c r="E320" t="n">
        <x:v>3.55</x:v>
      </x:c>
      <x:c r="F320" t="str">
        <x:v>Me Durand</x:v>
      </x:c>
      <x:c r="G320" t="str">
        <x:v>Oui</x:v>
      </x:c>
      <x:c r="H320" t="n">
        <x:v>220</x:v>
      </x:c>
      <x:c r="I320" t="n">
        <x:f>IF(G320="Oui",E320*H320,0)</x:f>
        <x:v>781</x:v>
      </x:c>
      <x:c r="J320" t="str"/>
    </x:row>
    <x:row r="321">
      <x:c r="A321" t="n">
        <x:v>46196</x:v>
      </x:c>
      <x:c r="B321" t="str">
        <x:v>DOS-0008</x:v>
      </x:c>
      <x:c r="C321" t="str">
        <x:v>Négociation</x:v>
      </x:c>
      <x:c r="D321" t="str">
        <x:v>Intervention liée au dossier</x:v>
      </x:c>
      <x:c r="E321" t="n">
        <x:v>4.35</x:v>
      </x:c>
      <x:c r="F321" t="str">
        <x:v>Me Martin</x:v>
      </x:c>
      <x:c r="G321" t="str">
        <x:v>Oui</x:v>
      </x:c>
      <x:c r="H321" t="n">
        <x:v>150</x:v>
      </x:c>
      <x:c r="I321" t="n">
        <x:f>IF(G321="Oui",E321*H321,0)</x:f>
        <x:v>652.5</x:v>
      </x:c>
      <x:c r="J321" t="str"/>
    </x:row>
    <x:row r="322">
      <x:c r="A322" t="n">
        <x:v>46218</x:v>
      </x:c>
      <x:c r="B322" t="str">
        <x:v>DOS-0144</x:v>
      </x:c>
      <x:c r="C322" t="str">
        <x:v>Négociation</x:v>
      </x:c>
      <x:c r="D322" t="str">
        <x:v>Intervention liée au dossier</x:v>
      </x:c>
      <x:c r="E322" t="n">
        <x:v>3.13</x:v>
      </x:c>
      <x:c r="F322" t="str">
        <x:v>Me Petit</x:v>
      </x:c>
      <x:c r="G322" t="str">
        <x:v>Non</x:v>
      </x:c>
      <x:c r="H322" t="n">
        <x:v>250</x:v>
      </x:c>
      <x:c r="I322" t="n">
        <x:f>IF(G322="Oui",E322*H322,0)</x:f>
        <x:v>0</x:v>
      </x:c>
      <x:c r="J322" t="str"/>
    </x:row>
    <x:row r="323">
      <x:c r="A323" t="n">
        <x:v>46170</x:v>
      </x:c>
      <x:c r="B323" t="str">
        <x:v>DOS-0121</x:v>
      </x:c>
      <x:c r="C323" t="str">
        <x:v>Négociation</x:v>
      </x:c>
      <x:c r="D323" t="str">
        <x:v>Intervention liée au dossier</x:v>
      </x:c>
      <x:c r="E323" t="n">
        <x:v>1.77</x:v>
      </x:c>
      <x:c r="F323" t="str">
        <x:v>Me Leroy</x:v>
      </x:c>
      <x:c r="G323" t="str">
        <x:v>Oui</x:v>
      </x:c>
      <x:c r="H323" t="n">
        <x:v>180</x:v>
      </x:c>
      <x:c r="I323" t="n">
        <x:f>IF(G323="Oui",E323*H323,0)</x:f>
        <x:v>318.6</x:v>
      </x:c>
      <x:c r="J323" t="str"/>
    </x:row>
    <x:row r="324">
      <x:c r="A324" t="n">
        <x:v>46379</x:v>
      </x:c>
      <x:c r="B324" t="str">
        <x:v>DOS-0123</x:v>
      </x:c>
      <x:c r="C324" t="str">
        <x:v>Appel client</x:v>
      </x:c>
      <x:c r="D324" t="str">
        <x:v>Intervention liée au dossier</x:v>
      </x:c>
      <x:c r="E324" t="n">
        <x:v>0.99</x:v>
      </x:c>
      <x:c r="F324" t="str">
        <x:v>Me Leroy</x:v>
      </x:c>
      <x:c r="G324" t="str">
        <x:v>Oui</x:v>
      </x:c>
      <x:c r="H324" t="n">
        <x:v>250</x:v>
      </x:c>
      <x:c r="I324" t="n">
        <x:f>IF(G324="Oui",E324*H324,0)</x:f>
        <x:v>247.5</x:v>
      </x:c>
      <x:c r="J324" t="str"/>
    </x:row>
    <x:row r="325">
      <x:c r="A325" t="n">
        <x:v>46362</x:v>
      </x:c>
      <x:c r="B325" t="str">
        <x:v>DOS-0108</x:v>
      </x:c>
      <x:c r="C325" t="str">
        <x:v>Appel client</x:v>
      </x:c>
      <x:c r="D325" t="str">
        <x:v>Intervention liée au dossier</x:v>
      </x:c>
      <x:c r="E325" t="n">
        <x:v>2.8</x:v>
      </x:c>
      <x:c r="F325" t="str">
        <x:v>Me Durand</x:v>
      </x:c>
      <x:c r="G325" t="str">
        <x:v>Non</x:v>
      </x:c>
      <x:c r="H325" t="n">
        <x:v>250</x:v>
      </x:c>
      <x:c r="I325" t="n">
        <x:f>IF(G325="Oui",E325*H325,0)</x:f>
        <x:v>0</x:v>
      </x:c>
      <x:c r="J325" t="str"/>
    </x:row>
    <x:row r="326">
      <x:c r="A326" t="n">
        <x:v>46065</x:v>
      </x:c>
      <x:c r="B326" t="str">
        <x:v>DOS-0054</x:v>
      </x:c>
      <x:c r="C326" t="str">
        <x:v>Dépôt de pièces</x:v>
      </x:c>
      <x:c r="D326" t="str">
        <x:v>Intervention liée au dossier</x:v>
      </x:c>
      <x:c r="E326" t="n">
        <x:v>0.38</x:v>
      </x:c>
      <x:c r="F326" t="str">
        <x:v>Me Durand</x:v>
      </x:c>
      <x:c r="G326" t="str">
        <x:v>Oui</x:v>
      </x:c>
      <x:c r="H326" t="n">
        <x:v>220</x:v>
      </x:c>
      <x:c r="I326" t="n">
        <x:f>IF(G326="Oui",E326*H326,0)</x:f>
        <x:v>83.6</x:v>
      </x:c>
      <x:c r="J326" t="str"/>
    </x:row>
    <x:row r="327">
      <x:c r="A327" t="n">
        <x:v>46170</x:v>
      </x:c>
      <x:c r="B327" t="str">
        <x:v>DOS-0011</x:v>
      </x:c>
      <x:c r="C327" t="str">
        <x:v>Négociation</x:v>
      </x:c>
      <x:c r="D327" t="str">
        <x:v>Intervention liée au dossier</x:v>
      </x:c>
      <x:c r="E327" t="n">
        <x:v>0.69</x:v>
      </x:c>
      <x:c r="F327" t="str">
        <x:v>Me Martin</x:v>
      </x:c>
      <x:c r="G327" t="str">
        <x:v>Oui</x:v>
      </x:c>
      <x:c r="H327" t="n">
        <x:v>220</x:v>
      </x:c>
      <x:c r="I327" t="n">
        <x:f>IF(G327="Oui",E327*H327,0)</x:f>
        <x:v>151.79999999999998</x:v>
      </x:c>
      <x:c r="J327" t="str"/>
    </x:row>
    <x:row r="328">
      <x:c r="A328" t="n">
        <x:v>46243</x:v>
      </x:c>
      <x:c r="B328" t="str">
        <x:v>DOS-0146</x:v>
      </x:c>
      <x:c r="C328" t="str">
        <x:v>Recherche juridique</x:v>
      </x:c>
      <x:c r="D328" t="str">
        <x:v>Intervention liée au dossier</x:v>
      </x:c>
      <x:c r="E328" t="n">
        <x:v>2.45</x:v>
      </x:c>
      <x:c r="F328" t="str">
        <x:v>Me Petit</x:v>
      </x:c>
      <x:c r="G328" t="str">
        <x:v>Oui</x:v>
      </x:c>
      <x:c r="H328" t="n">
        <x:v>220</x:v>
      </x:c>
      <x:c r="I328" t="n">
        <x:f>IF(G328="Oui",E328*H328,0)</x:f>
        <x:v>539</x:v>
      </x:c>
      <x:c r="J328" t="str"/>
    </x:row>
    <x:row r="329">
      <x:c r="A329" t="n">
        <x:v>46231</x:v>
      </x:c>
      <x:c r="B329" t="str">
        <x:v>DOS-0084</x:v>
      </x:c>
      <x:c r="C329" t="str">
        <x:v>Appel client</x:v>
      </x:c>
      <x:c r="D329" t="str">
        <x:v>Intervention liée au dossier</x:v>
      </x:c>
      <x:c r="E329" t="n">
        <x:v>2.7</x:v>
      </x:c>
      <x:c r="F329" t="str">
        <x:v>Me Petit</x:v>
      </x:c>
      <x:c r="G329" t="str">
        <x:v>Oui</x:v>
      </x:c>
      <x:c r="H329" t="n">
        <x:v>180</x:v>
      </x:c>
      <x:c r="I329" t="n">
        <x:f>IF(G329="Oui",E329*H329,0)</x:f>
        <x:v>486.00000000000006</x:v>
      </x:c>
      <x:c r="J329" t="str"/>
    </x:row>
    <x:row r="330">
      <x:c r="A330" t="n">
        <x:v>46106</x:v>
      </x:c>
      <x:c r="B330" t="str">
        <x:v>DOS-0074</x:v>
      </x:c>
      <x:c r="C330" t="str">
        <x:v>Audience</x:v>
      </x:c>
      <x:c r="D330" t="str">
        <x:v>Intervention liée au dossier</x:v>
      </x:c>
      <x:c r="E330" t="n">
        <x:v>0.34</x:v>
      </x:c>
      <x:c r="F330" t="str">
        <x:v>Me Leroy</x:v>
      </x:c>
      <x:c r="G330" t="str">
        <x:v>Oui</x:v>
      </x:c>
      <x:c r="H330" t="n">
        <x:v>250</x:v>
      </x:c>
      <x:c r="I330" t="n">
        <x:f>IF(G330="Oui",E330*H330,0)</x:f>
        <x:v>85</x:v>
      </x:c>
      <x:c r="J330" t="str"/>
    </x:row>
    <x:row r="331">
      <x:c r="A331" t="n">
        <x:v>46239</x:v>
      </x:c>
      <x:c r="B331" t="str">
        <x:v>DOS-0136</x:v>
      </x:c>
      <x:c r="C331" t="str">
        <x:v>Négociation</x:v>
      </x:c>
      <x:c r="D331" t="str">
        <x:v>Intervention liée au dossier</x:v>
      </x:c>
      <x:c r="E331" t="n">
        <x:v>1.3</x:v>
      </x:c>
      <x:c r="F331" t="str">
        <x:v>Me Bernard</x:v>
      </x:c>
      <x:c r="G331" t="str">
        <x:v>Oui</x:v>
      </x:c>
      <x:c r="H331" t="n">
        <x:v>220</x:v>
      </x:c>
      <x:c r="I331" t="n">
        <x:f>IF(G331="Oui",E331*H331,0)</x:f>
        <x:v>286</x:v>
      </x:c>
      <x:c r="J331" t="str"/>
    </x:row>
    <x:row r="332">
      <x:c r="A332" t="n">
        <x:v>46103</x:v>
      </x:c>
      <x:c r="B332" t="str">
        <x:v>DOS-0155</x:v>
      </x:c>
      <x:c r="C332" t="str">
        <x:v>Dépôt de pièces</x:v>
      </x:c>
      <x:c r="D332" t="str">
        <x:v>Intervention liée au dossier</x:v>
      </x:c>
      <x:c r="E332" t="n">
        <x:v>0.53</x:v>
      </x:c>
      <x:c r="F332" t="str">
        <x:v>Me Durand</x:v>
      </x:c>
      <x:c r="G332" t="str">
        <x:v>Oui</x:v>
      </x:c>
      <x:c r="H332" t="n">
        <x:v>120</x:v>
      </x:c>
      <x:c r="I332" t="n">
        <x:f>IF(G332="Oui",E332*H332,0)</x:f>
        <x:v>63.6</x:v>
      </x:c>
      <x:c r="J332" t="str"/>
    </x:row>
    <x:row r="333">
      <x:c r="A333" t="n">
        <x:v>46194</x:v>
      </x:c>
      <x:c r="B333" t="str">
        <x:v>DOS-0076</x:v>
      </x:c>
      <x:c r="C333" t="str">
        <x:v>Consultation</x:v>
      </x:c>
      <x:c r="D333" t="str">
        <x:v>Intervention liée au dossier</x:v>
      </x:c>
      <x:c r="E333" t="n">
        <x:v>2.88</x:v>
      </x:c>
      <x:c r="F333" t="str">
        <x:v>Me Leroy</x:v>
      </x:c>
      <x:c r="G333" t="str">
        <x:v>Oui</x:v>
      </x:c>
      <x:c r="H333" t="n">
        <x:v>250</x:v>
      </x:c>
      <x:c r="I333" t="n">
        <x:f>IF(G333="Oui",E333*H333,0)</x:f>
        <x:v>720</x:v>
      </x:c>
      <x:c r="J333" t="str"/>
    </x:row>
    <x:row r="334">
      <x:c r="A334" t="n">
        <x:v>46311</x:v>
      </x:c>
      <x:c r="B334" t="str">
        <x:v>DOS-0045</x:v>
      </x:c>
      <x:c r="C334" t="str">
        <x:v>Négociation</x:v>
      </x:c>
      <x:c r="D334" t="str">
        <x:v>Intervention liée au dossier</x:v>
      </x:c>
      <x:c r="E334" t="n">
        <x:v>4.2</x:v>
      </x:c>
      <x:c r="F334" t="str">
        <x:v>Me Martin</x:v>
      </x:c>
      <x:c r="G334" t="str">
        <x:v>Oui</x:v>
      </x:c>
      <x:c r="H334" t="n">
        <x:v>150</x:v>
      </x:c>
      <x:c r="I334" t="n">
        <x:f>IF(G334="Oui",E334*H334,0)</x:f>
        <x:v>630</x:v>
      </x:c>
      <x:c r="J334" t="str"/>
    </x:row>
    <x:row r="335">
      <x:c r="A335" t="n">
        <x:v>46284</x:v>
      </x:c>
      <x:c r="B335" t="str">
        <x:v>DOS-0106</x:v>
      </x:c>
      <x:c r="C335" t="str">
        <x:v>Audience</x:v>
      </x:c>
      <x:c r="D335" t="str">
        <x:v>Intervention liée au dossier</x:v>
      </x:c>
      <x:c r="E335" t="n">
        <x:v>0.75</x:v>
      </x:c>
      <x:c r="F335" t="str">
        <x:v>Me Petit</x:v>
      </x:c>
      <x:c r="G335" t="str">
        <x:v>Non</x:v>
      </x:c>
      <x:c r="H335" t="n">
        <x:v>120</x:v>
      </x:c>
      <x:c r="I335" t="n">
        <x:f>IF(G335="Oui",E335*H335,0)</x:f>
        <x:v>0</x:v>
      </x:c>
      <x:c r="J335" t="str"/>
    </x:row>
    <x:row r="336">
      <x:c r="A336" t="n">
        <x:v>46232</x:v>
      </x:c>
      <x:c r="B336" t="str">
        <x:v>DOS-0127</x:v>
      </x:c>
      <x:c r="C336" t="str">
        <x:v>Audience</x:v>
      </x:c>
      <x:c r="D336" t="str">
        <x:v>Intervention liée au dossier</x:v>
      </x:c>
      <x:c r="E336" t="n">
        <x:v>3.39</x:v>
      </x:c>
      <x:c r="F336" t="str">
        <x:v>Me Petit</x:v>
      </x:c>
      <x:c r="G336" t="str">
        <x:v>Non</x:v>
      </x:c>
      <x:c r="H336" t="n">
        <x:v>180</x:v>
      </x:c>
      <x:c r="I336" t="n">
        <x:f>IF(G336="Oui",E336*H336,0)</x:f>
        <x:v>0</x:v>
      </x:c>
      <x:c r="J336" t="str"/>
    </x:row>
    <x:row r="337">
      <x:c r="A337" t="n">
        <x:v>46248</x:v>
      </x:c>
      <x:c r="B337" t="str">
        <x:v>DOS-0120</x:v>
      </x:c>
      <x:c r="C337" t="str">
        <x:v>Audience</x:v>
      </x:c>
      <x:c r="D337" t="str">
        <x:v>Intervention liée au dossier</x:v>
      </x:c>
      <x:c r="E337" t="n">
        <x:v>2.33</x:v>
      </x:c>
      <x:c r="F337" t="str">
        <x:v>Me Durand</x:v>
      </x:c>
      <x:c r="G337" t="str">
        <x:v>Non</x:v>
      </x:c>
      <x:c r="H337" t="n">
        <x:v>120</x:v>
      </x:c>
      <x:c r="I337" t="n">
        <x:f>IF(G337="Oui",E337*H337,0)</x:f>
        <x:v>0</x:v>
      </x:c>
      <x:c r="J337" t="str"/>
    </x:row>
    <x:row r="338">
      <x:c r="A338" t="n">
        <x:v>46100</x:v>
      </x:c>
      <x:c r="B338" t="str">
        <x:v>DOS-0079</x:v>
      </x:c>
      <x:c r="C338" t="str">
        <x:v>Rédaction</x:v>
      </x:c>
      <x:c r="D338" t="str">
        <x:v>Intervention liée au dossier</x:v>
      </x:c>
      <x:c r="E338" t="n">
        <x:v>3.31</x:v>
      </x:c>
      <x:c r="F338" t="str">
        <x:v>Me Petit</x:v>
      </x:c>
      <x:c r="G338" t="str">
        <x:v>Non</x:v>
      </x:c>
      <x:c r="H338" t="n">
        <x:v>150</x:v>
      </x:c>
      <x:c r="I338" t="n">
        <x:f>IF(G338="Oui",E338*H338,0)</x:f>
        <x:v>0</x:v>
      </x:c>
      <x:c r="J338" t="str"/>
    </x:row>
    <x:row r="339">
      <x:c r="A339" t="n">
        <x:v>46025</x:v>
      </x:c>
      <x:c r="B339" t="str">
        <x:v>DOS-0001</x:v>
      </x:c>
      <x:c r="C339" t="str">
        <x:v>Audience</x:v>
      </x:c>
      <x:c r="D339" t="str">
        <x:v>Intervention liée au dossier</x:v>
      </x:c>
      <x:c r="E339" t="n">
        <x:v>4.84</x:v>
      </x:c>
      <x:c r="F339" t="str">
        <x:v>Me Martin</x:v>
      </x:c>
      <x:c r="G339" t="str">
        <x:v>Oui</x:v>
      </x:c>
      <x:c r="H339" t="n">
        <x:v>150</x:v>
      </x:c>
      <x:c r="I339" t="n">
        <x:f>IF(G339="Oui",E339*H339,0)</x:f>
        <x:v>726</x:v>
      </x:c>
      <x:c r="J339" t="str"/>
    </x:row>
    <x:row r="340">
      <x:c r="A340" t="n">
        <x:v>46139</x:v>
      </x:c>
      <x:c r="B340" t="str">
        <x:v>DOS-0130</x:v>
      </x:c>
      <x:c r="C340" t="str">
        <x:v>Recherche juridique</x:v>
      </x:c>
      <x:c r="D340" t="str">
        <x:v>Intervention liée au dossier</x:v>
      </x:c>
      <x:c r="E340" t="n">
        <x:v>5.4</x:v>
      </x:c>
      <x:c r="F340" t="str">
        <x:v>Me Martin</x:v>
      </x:c>
      <x:c r="G340" t="str">
        <x:v>Non</x:v>
      </x:c>
      <x:c r="H340" t="n">
        <x:v>250</x:v>
      </x:c>
      <x:c r="I340" t="n">
        <x:f>IF(G340="Oui",E340*H340,0)</x:f>
        <x:v>0</x:v>
      </x:c>
      <x:c r="J340" t="str"/>
    </x:row>
    <x:row r="341">
      <x:c r="A341" t="n">
        <x:v>46100</x:v>
      </x:c>
      <x:c r="B341" t="str">
        <x:v>DOS-0046</x:v>
      </x:c>
      <x:c r="C341" t="str">
        <x:v>Consultation</x:v>
      </x:c>
      <x:c r="D341" t="str">
        <x:v>Intervention liée au dossier</x:v>
      </x:c>
      <x:c r="E341" t="n">
        <x:v>3.46</x:v>
      </x:c>
      <x:c r="F341" t="str">
        <x:v>Me Bernard</x:v>
      </x:c>
      <x:c r="G341" t="str">
        <x:v>Oui</x:v>
      </x:c>
      <x:c r="H341" t="n">
        <x:v>220</x:v>
      </x:c>
      <x:c r="I341" t="n">
        <x:f>IF(G341="Oui",E341*H341,0)</x:f>
        <x:v>761.2</x:v>
      </x:c>
      <x:c r="J341" t="str"/>
    </x:row>
    <x:row r="342">
      <x:c r="A342" t="n">
        <x:v>46285</x:v>
      </x:c>
      <x:c r="B342" t="str">
        <x:v>DOS-0055</x:v>
      </x:c>
      <x:c r="C342" t="str">
        <x:v>Consultation</x:v>
      </x:c>
      <x:c r="D342" t="str">
        <x:v>Intervention liée au dossier</x:v>
      </x:c>
      <x:c r="E342" t="n">
        <x:v>0.57</x:v>
      </x:c>
      <x:c r="F342" t="str">
        <x:v>Me Petit</x:v>
      </x:c>
      <x:c r="G342" t="str">
        <x:v>Non</x:v>
      </x:c>
      <x:c r="H342" t="n">
        <x:v>220</x:v>
      </x:c>
      <x:c r="I342" t="n">
        <x:f>IF(G342="Oui",E342*H342,0)</x:f>
        <x:v>0</x:v>
      </x:c>
      <x:c r="J342" t="str"/>
    </x:row>
    <x:row r="343">
      <x:c r="A343" t="n">
        <x:v>46217</x:v>
      </x:c>
      <x:c r="B343" t="str">
        <x:v>DOS-0114</x:v>
      </x:c>
      <x:c r="C343" t="str">
        <x:v>Rédaction</x:v>
      </x:c>
      <x:c r="D343" t="str">
        <x:v>Intervention liée au dossier</x:v>
      </x:c>
      <x:c r="E343" t="n">
        <x:v>1.83</x:v>
      </x:c>
      <x:c r="F343" t="str">
        <x:v>Me Bernard</x:v>
      </x:c>
      <x:c r="G343" t="str">
        <x:v>Oui</x:v>
      </x:c>
      <x:c r="H343" t="n">
        <x:v>220</x:v>
      </x:c>
      <x:c r="I343" t="n">
        <x:f>IF(G343="Oui",E343*H343,0)</x:f>
        <x:v>402.6</x:v>
      </x:c>
      <x:c r="J343" t="str"/>
    </x:row>
    <x:row r="344">
      <x:c r="A344" t="n">
        <x:v>46203</x:v>
      </x:c>
      <x:c r="B344" t="str">
        <x:v>DOS-0117</x:v>
      </x:c>
      <x:c r="C344" t="str">
        <x:v>Audience</x:v>
      </x:c>
      <x:c r="D344" t="str">
        <x:v>Intervention liée au dossier</x:v>
      </x:c>
      <x:c r="E344" t="n">
        <x:v>3.96</x:v>
      </x:c>
      <x:c r="F344" t="str">
        <x:v>Me Leroy</x:v>
      </x:c>
      <x:c r="G344" t="str">
        <x:v>Non</x:v>
      </x:c>
      <x:c r="H344" t="n">
        <x:v>150</x:v>
      </x:c>
      <x:c r="I344" t="n">
        <x:f>IF(G344="Oui",E344*H344,0)</x:f>
        <x:v>0</x:v>
      </x:c>
      <x:c r="J344" t="str"/>
    </x:row>
    <x:row r="345">
      <x:c r="A345" t="n">
        <x:v>46320</x:v>
      </x:c>
      <x:c r="B345" t="str">
        <x:v>DOS-0120</x:v>
      </x:c>
      <x:c r="C345" t="str">
        <x:v>Appel client</x:v>
      </x:c>
      <x:c r="D345" t="str">
        <x:v>Intervention liée au dossier</x:v>
      </x:c>
      <x:c r="E345" t="n">
        <x:v>4.07</x:v>
      </x:c>
      <x:c r="F345" t="str">
        <x:v>Me Leroy</x:v>
      </x:c>
      <x:c r="G345" t="str">
        <x:v>Oui</x:v>
      </x:c>
      <x:c r="H345" t="n">
        <x:v>150</x:v>
      </x:c>
      <x:c r="I345" t="n">
        <x:f>IF(G345="Oui",E345*H345,0)</x:f>
        <x:v>610.5</x:v>
      </x:c>
      <x:c r="J345" t="str"/>
    </x:row>
    <x:row r="346">
      <x:c r="A346" t="n">
        <x:v>46386</x:v>
      </x:c>
      <x:c r="B346" t="str">
        <x:v>DOS-0113</x:v>
      </x:c>
      <x:c r="C346" t="str">
        <x:v>Rédaction</x:v>
      </x:c>
      <x:c r="D346" t="str">
        <x:v>Intervention liée au dossier</x:v>
      </x:c>
      <x:c r="E346" t="n">
        <x:v>5.47</x:v>
      </x:c>
      <x:c r="F346" t="str">
        <x:v>Me Petit</x:v>
      </x:c>
      <x:c r="G346" t="str">
        <x:v>Oui</x:v>
      </x:c>
      <x:c r="H346" t="n">
        <x:v>150</x:v>
      </x:c>
      <x:c r="I346" t="n">
        <x:f>IF(G346="Oui",E346*H346,0)</x:f>
        <x:v>820.5</x:v>
      </x:c>
      <x:c r="J346" t="str"/>
    </x:row>
    <x:row r="347">
      <x:c r="A347" t="n">
        <x:v>46158</x:v>
      </x:c>
      <x:c r="B347" t="str">
        <x:v>DOS-0050</x:v>
      </x:c>
      <x:c r="C347" t="str">
        <x:v>Rédaction</x:v>
      </x:c>
      <x:c r="D347" t="str">
        <x:v>Intervention liée au dossier</x:v>
      </x:c>
      <x:c r="E347" t="n">
        <x:v>3.78</x:v>
      </x:c>
      <x:c r="F347" t="str">
        <x:v>Me Leroy</x:v>
      </x:c>
      <x:c r="G347" t="str">
        <x:v>Oui</x:v>
      </x:c>
      <x:c r="H347" t="n">
        <x:v>180</x:v>
      </x:c>
      <x:c r="I347" t="n">
        <x:f>IF(G347="Oui",E347*H347,0)</x:f>
        <x:v>680.4</x:v>
      </x:c>
      <x:c r="J347" t="str"/>
    </x:row>
    <x:row r="348">
      <x:c r="A348" t="n">
        <x:v>46070</x:v>
      </x:c>
      <x:c r="B348" t="str">
        <x:v>DOS-0029</x:v>
      </x:c>
      <x:c r="C348" t="str">
        <x:v>Négociation</x:v>
      </x:c>
      <x:c r="D348" t="str">
        <x:v>Intervention liée au dossier</x:v>
      </x:c>
      <x:c r="E348" t="n">
        <x:v>1.63</x:v>
      </x:c>
      <x:c r="F348" t="str">
        <x:v>Me Durand</x:v>
      </x:c>
      <x:c r="G348" t="str">
        <x:v>Oui</x:v>
      </x:c>
      <x:c r="H348" t="n">
        <x:v>220</x:v>
      </x:c>
      <x:c r="I348" t="n">
        <x:f>IF(G348="Oui",E348*H348,0)</x:f>
        <x:v>358.59999999999997</x:v>
      </x:c>
      <x:c r="J348" t="str"/>
    </x:row>
    <x:row r="349">
      <x:c r="A349" t="n">
        <x:v>46048</x:v>
      </x:c>
      <x:c r="B349" t="str">
        <x:v>DOS-0097</x:v>
      </x:c>
      <x:c r="C349" t="str">
        <x:v>Appel client</x:v>
      </x:c>
      <x:c r="D349" t="str">
        <x:v>Intervention liée au dossier</x:v>
      </x:c>
      <x:c r="E349" t="n">
        <x:v>5.07</x:v>
      </x:c>
      <x:c r="F349" t="str">
        <x:v>Me Bernard</x:v>
      </x:c>
      <x:c r="G349" t="str">
        <x:v>Oui</x:v>
      </x:c>
      <x:c r="H349" t="n">
        <x:v>220</x:v>
      </x:c>
      <x:c r="I349" t="n">
        <x:f>IF(G349="Oui",E349*H349,0)</x:f>
        <x:v>1115.4</x:v>
      </x:c>
      <x:c r="J349" t="str"/>
    </x:row>
    <x:row r="350">
      <x:c r="A350" t="n">
        <x:v>46135</x:v>
      </x:c>
      <x:c r="B350" t="str">
        <x:v>DOS-0160</x:v>
      </x:c>
      <x:c r="C350" t="str">
        <x:v>Rédaction</x:v>
      </x:c>
      <x:c r="D350" t="str">
        <x:v>Intervention liée au dossier</x:v>
      </x:c>
      <x:c r="E350" t="n">
        <x:v>3.03</x:v>
      </x:c>
      <x:c r="F350" t="str">
        <x:v>Me Martin</x:v>
      </x:c>
      <x:c r="G350" t="str">
        <x:v>Non</x:v>
      </x:c>
      <x:c r="H350" t="n">
        <x:v>180</x:v>
      </x:c>
      <x:c r="I350" t="n">
        <x:f>IF(G350="Oui",E350*H350,0)</x:f>
        <x:v>0</x:v>
      </x:c>
      <x:c r="J350" t="str"/>
    </x:row>
    <x:row r="351">
      <x:c r="A351" t="n">
        <x:v>46132</x:v>
      </x:c>
      <x:c r="B351" t="str">
        <x:v>DOS-0096</x:v>
      </x:c>
      <x:c r="C351" t="str">
        <x:v>Recherche juridique</x:v>
      </x:c>
      <x:c r="D351" t="str">
        <x:v>Intervention liée au dossier</x:v>
      </x:c>
      <x:c r="E351" t="n">
        <x:v>1.75</x:v>
      </x:c>
      <x:c r="F351" t="str">
        <x:v>Me Bernard</x:v>
      </x:c>
      <x:c r="G351" t="str">
        <x:v>Non</x:v>
      </x:c>
      <x:c r="H351" t="n">
        <x:v>120</x:v>
      </x:c>
      <x:c r="I351" t="n">
        <x:f>IF(G351="Oui",E351*H351,0)</x:f>
        <x:v>0</x:v>
      </x:c>
      <x:c r="J351" t="str"/>
    </x:row>
    <x:row r="352">
      <x:c r="A352" t="n">
        <x:v>46371</x:v>
      </x:c>
      <x:c r="B352" t="str">
        <x:v>DOS-0105</x:v>
      </x:c>
      <x:c r="C352" t="str">
        <x:v>Appel client</x:v>
      </x:c>
      <x:c r="D352" t="str">
        <x:v>Intervention liée au dossier</x:v>
      </x:c>
      <x:c r="E352" t="n">
        <x:v>2.98</x:v>
      </x:c>
      <x:c r="F352" t="str">
        <x:v>Me Bernard</x:v>
      </x:c>
      <x:c r="G352" t="str">
        <x:v>Oui</x:v>
      </x:c>
      <x:c r="H352" t="n">
        <x:v>120</x:v>
      </x:c>
      <x:c r="I352" t="n">
        <x:f>IF(G352="Oui",E352*H352,0)</x:f>
        <x:v>357.6</x:v>
      </x:c>
      <x:c r="J352" t="str"/>
    </x:row>
    <x:row r="353">
      <x:c r="A353" t="n">
        <x:v>46039</x:v>
      </x:c>
      <x:c r="B353" t="str">
        <x:v>DOS-0021</x:v>
      </x:c>
      <x:c r="C353" t="str">
        <x:v>Négociation</x:v>
      </x:c>
      <x:c r="D353" t="str">
        <x:v>Intervention liée au dossier</x:v>
      </x:c>
      <x:c r="E353" t="n">
        <x:v>3.91</x:v>
      </x:c>
      <x:c r="F353" t="str">
        <x:v>Me Durand</x:v>
      </x:c>
      <x:c r="G353" t="str">
        <x:v>Non</x:v>
      </x:c>
      <x:c r="H353" t="n">
        <x:v>120</x:v>
      </x:c>
      <x:c r="I353" t="n">
        <x:f>IF(G353="Oui",E353*H353,0)</x:f>
        <x:v>0</x:v>
      </x:c>
      <x:c r="J353" t="str"/>
    </x:row>
    <x:row r="354">
      <x:c r="A354" t="n">
        <x:v>46032</x:v>
      </x:c>
      <x:c r="B354" t="str">
        <x:v>DOS-0081</x:v>
      </x:c>
      <x:c r="C354" t="str">
        <x:v>Recherche juridique</x:v>
      </x:c>
      <x:c r="D354" t="str">
        <x:v>Intervention liée au dossier</x:v>
      </x:c>
      <x:c r="E354" t="n">
        <x:v>3</x:v>
      </x:c>
      <x:c r="F354" t="str">
        <x:v>Me Bernard</x:v>
      </x:c>
      <x:c r="G354" t="str">
        <x:v>Oui</x:v>
      </x:c>
      <x:c r="H354" t="n">
        <x:v>250</x:v>
      </x:c>
      <x:c r="I354" t="n">
        <x:f>IF(G354="Oui",E354*H354,0)</x:f>
        <x:v>750</x:v>
      </x:c>
      <x:c r="J354" t="str"/>
    </x:row>
    <x:row r="355">
      <x:c r="A355" t="n">
        <x:v>46363</x:v>
      </x:c>
      <x:c r="B355" t="str">
        <x:v>DOS-0089</x:v>
      </x:c>
      <x:c r="C355" t="str">
        <x:v>Dépôt de pièces</x:v>
      </x:c>
      <x:c r="D355" t="str">
        <x:v>Intervention liée au dossier</x:v>
      </x:c>
      <x:c r="E355" t="n">
        <x:v>0.45</x:v>
      </x:c>
      <x:c r="F355" t="str">
        <x:v>Me Bernard</x:v>
      </x:c>
      <x:c r="G355" t="str">
        <x:v>Oui</x:v>
      </x:c>
      <x:c r="H355" t="n">
        <x:v>250</x:v>
      </x:c>
      <x:c r="I355" t="n">
        <x:f>IF(G355="Oui",E355*H355,0)</x:f>
        <x:v>112.5</x:v>
      </x:c>
      <x:c r="J355" t="str"/>
    </x:row>
    <x:row r="356">
      <x:c r="A356" t="n">
        <x:v>46216</x:v>
      </x:c>
      <x:c r="B356" t="str">
        <x:v>DOS-0050</x:v>
      </x:c>
      <x:c r="C356" t="str">
        <x:v>Consultation</x:v>
      </x:c>
      <x:c r="D356" t="str">
        <x:v>Intervention liée au dossier</x:v>
      </x:c>
      <x:c r="E356" t="n">
        <x:v>2.32</x:v>
      </x:c>
      <x:c r="F356" t="str">
        <x:v>Me Petit</x:v>
      </x:c>
      <x:c r="G356" t="str">
        <x:v>Oui</x:v>
      </x:c>
      <x:c r="H356" t="n">
        <x:v>250</x:v>
      </x:c>
      <x:c r="I356" t="n">
        <x:f>IF(G356="Oui",E356*H356,0)</x:f>
        <x:v>580</x:v>
      </x:c>
      <x:c r="J356" t="str"/>
    </x:row>
    <x:row r="357">
      <x:c r="A357" t="n">
        <x:v>46063</x:v>
      </x:c>
      <x:c r="B357" t="str">
        <x:v>DOS-0004</x:v>
      </x:c>
      <x:c r="C357" t="str">
        <x:v>Dépôt de pièces</x:v>
      </x:c>
      <x:c r="D357" t="str">
        <x:v>Intervention liée au dossier</x:v>
      </x:c>
      <x:c r="E357" t="n">
        <x:v>5.09</x:v>
      </x:c>
      <x:c r="F357" t="str">
        <x:v>Me Martin</x:v>
      </x:c>
      <x:c r="G357" t="str">
        <x:v>Non</x:v>
      </x:c>
      <x:c r="H357" t="n">
        <x:v>150</x:v>
      </x:c>
      <x:c r="I357" t="n">
        <x:f>IF(G357="Oui",E357*H357,0)</x:f>
        <x:v>0</x:v>
      </x:c>
      <x:c r="J357" t="str"/>
    </x:row>
    <x:row r="358">
      <x:c r="A358" t="n">
        <x:v>46337</x:v>
      </x:c>
      <x:c r="B358" t="str">
        <x:v>DOS-0036</x:v>
      </x:c>
      <x:c r="C358" t="str">
        <x:v>Dépôt de pièces</x:v>
      </x:c>
      <x:c r="D358" t="str">
        <x:v>Intervention liée au dossier</x:v>
      </x:c>
      <x:c r="E358" t="n">
        <x:v>4.03</x:v>
      </x:c>
      <x:c r="F358" t="str">
        <x:v>Me Petit</x:v>
      </x:c>
      <x:c r="G358" t="str">
        <x:v>Oui</x:v>
      </x:c>
      <x:c r="H358" t="n">
        <x:v>220</x:v>
      </x:c>
      <x:c r="I358" t="n">
        <x:f>IF(G358="Oui",E358*H358,0)</x:f>
        <x:v>886.6</x:v>
      </x:c>
      <x:c r="J358" t="str"/>
    </x:row>
    <x:row r="359">
      <x:c r="A359" t="n">
        <x:v>46212</x:v>
      </x:c>
      <x:c r="B359" t="str">
        <x:v>DOS-0052</x:v>
      </x:c>
      <x:c r="C359" t="str">
        <x:v>Dépôt de pièces</x:v>
      </x:c>
      <x:c r="D359" t="str">
        <x:v>Intervention liée au dossier</x:v>
      </x:c>
      <x:c r="E359" t="n">
        <x:v>4.38</x:v>
      </x:c>
      <x:c r="F359" t="str">
        <x:v>Me Durand</x:v>
      </x:c>
      <x:c r="G359" t="str">
        <x:v>Oui</x:v>
      </x:c>
      <x:c r="H359" t="n">
        <x:v>120</x:v>
      </x:c>
      <x:c r="I359" t="n">
        <x:f>IF(G359="Oui",E359*H359,0)</x:f>
        <x:v>525.6</x:v>
      </x:c>
      <x:c r="J359" t="str"/>
    </x:row>
    <x:row r="360">
      <x:c r="A360" t="n">
        <x:v>46251</x:v>
      </x:c>
      <x:c r="B360" t="str">
        <x:v>DOS-0097</x:v>
      </x:c>
      <x:c r="C360" t="str">
        <x:v>Recherche juridique</x:v>
      </x:c>
      <x:c r="D360" t="str">
        <x:v>Intervention liée au dossier</x:v>
      </x:c>
      <x:c r="E360" t="n">
        <x:v>0.78</x:v>
      </x:c>
      <x:c r="F360" t="str">
        <x:v>Me Durand</x:v>
      </x:c>
      <x:c r="G360" t="str">
        <x:v>Non</x:v>
      </x:c>
      <x:c r="H360" t="n">
        <x:v>120</x:v>
      </x:c>
      <x:c r="I360" t="n">
        <x:f>IF(G360="Oui",E360*H360,0)</x:f>
        <x:v>0</x:v>
      </x:c>
      <x:c r="J360" t="str"/>
    </x:row>
    <x:row r="361">
      <x:c r="A361" t="n">
        <x:v>46035</x:v>
      </x:c>
      <x:c r="B361" t="str">
        <x:v>DOS-0135</x:v>
      </x:c>
      <x:c r="C361" t="str">
        <x:v>Négociation</x:v>
      </x:c>
      <x:c r="D361" t="str">
        <x:v>Intervention liée au dossier</x:v>
      </x:c>
      <x:c r="E361" t="n">
        <x:v>1.05</x:v>
      </x:c>
      <x:c r="F361" t="str">
        <x:v>Me Martin</x:v>
      </x:c>
      <x:c r="G361" t="str">
        <x:v>Oui</x:v>
      </x:c>
      <x:c r="H361" t="n">
        <x:v>120</x:v>
      </x:c>
      <x:c r="I361" t="n">
        <x:f>IF(G361="Oui",E361*H361,0)</x:f>
        <x:v>126</x:v>
      </x:c>
      <x:c r="J361" t="str"/>
    </x:row>
    <x:row r="362">
      <x:c r="A362" t="n">
        <x:v>46082</x:v>
      </x:c>
      <x:c r="B362" t="str">
        <x:v>DOS-0062</x:v>
      </x:c>
      <x:c r="C362" t="str">
        <x:v>Rédaction</x:v>
      </x:c>
      <x:c r="D362" t="str">
        <x:v>Intervention liée au dossier</x:v>
      </x:c>
      <x:c r="E362" t="n">
        <x:v>0.46</x:v>
      </x:c>
      <x:c r="F362" t="str">
        <x:v>Me Durand</x:v>
      </x:c>
      <x:c r="G362" t="str">
        <x:v>Non</x:v>
      </x:c>
      <x:c r="H362" t="n">
        <x:v>180</x:v>
      </x:c>
      <x:c r="I362" t="n">
        <x:f>IF(G362="Oui",E362*H362,0)</x:f>
        <x:v>0</x:v>
      </x:c>
      <x:c r="J362" t="str"/>
    </x:row>
    <x:row r="363">
      <x:c r="A363" t="n">
        <x:v>46086</x:v>
      </x:c>
      <x:c r="B363" t="str">
        <x:v>DOS-0152</x:v>
      </x:c>
      <x:c r="C363" t="str">
        <x:v>Rédaction</x:v>
      </x:c>
      <x:c r="D363" t="str">
        <x:v>Intervention liée au dossier</x:v>
      </x:c>
      <x:c r="E363" t="n">
        <x:v>0.87</x:v>
      </x:c>
      <x:c r="F363" t="str">
        <x:v>Me Durand</x:v>
      </x:c>
      <x:c r="G363" t="str">
        <x:v>Oui</x:v>
      </x:c>
      <x:c r="H363" t="n">
        <x:v>220</x:v>
      </x:c>
      <x:c r="I363" t="n">
        <x:f>IF(G363="Oui",E363*H363,0)</x:f>
        <x:v>191.4</x:v>
      </x:c>
      <x:c r="J363" t="str"/>
    </x:row>
    <x:row r="364">
      <x:c r="A364" t="n">
        <x:v>46148</x:v>
      </x:c>
      <x:c r="B364" t="str">
        <x:v>DOS-0037</x:v>
      </x:c>
      <x:c r="C364" t="str">
        <x:v>Recherche juridique</x:v>
      </x:c>
      <x:c r="D364" t="str">
        <x:v>Intervention liée au dossier</x:v>
      </x:c>
      <x:c r="E364" t="n">
        <x:v>4.72</x:v>
      </x:c>
      <x:c r="F364" t="str">
        <x:v>Me Petit</x:v>
      </x:c>
      <x:c r="G364" t="str">
        <x:v>Oui</x:v>
      </x:c>
      <x:c r="H364" t="n">
        <x:v>180</x:v>
      </x:c>
      <x:c r="I364" t="n">
        <x:f>IF(G364="Oui",E364*H364,0)</x:f>
        <x:v>849.5999999999999</x:v>
      </x:c>
      <x:c r="J364" t="str"/>
    </x:row>
    <x:row r="365">
      <x:c r="A365" t="n">
        <x:v>46095</x:v>
      </x:c>
      <x:c r="B365" t="str">
        <x:v>DOS-0054</x:v>
      </x:c>
      <x:c r="C365" t="str">
        <x:v>Consultation</x:v>
      </x:c>
      <x:c r="D365" t="str">
        <x:v>Intervention liée au dossier</x:v>
      </x:c>
      <x:c r="E365" t="n">
        <x:v>0.36</x:v>
      </x:c>
      <x:c r="F365" t="str">
        <x:v>Me Durand</x:v>
      </x:c>
      <x:c r="G365" t="str">
        <x:v>Oui</x:v>
      </x:c>
      <x:c r="H365" t="n">
        <x:v>250</x:v>
      </x:c>
      <x:c r="I365" t="n">
        <x:f>IF(G365="Oui",E365*H365,0)</x:f>
        <x:v>90</x:v>
      </x:c>
      <x:c r="J365" t="str"/>
    </x:row>
    <x:row r="366">
      <x:c r="A366" t="n">
        <x:v>46130</x:v>
      </x:c>
      <x:c r="B366" t="str">
        <x:v>DOS-0105</x:v>
      </x:c>
      <x:c r="C366" t="str">
        <x:v>Recherche juridique</x:v>
      </x:c>
      <x:c r="D366" t="str">
        <x:v>Intervention liée au dossier</x:v>
      </x:c>
      <x:c r="E366" t="n">
        <x:v>4.49</x:v>
      </x:c>
      <x:c r="F366" t="str">
        <x:v>Me Durand</x:v>
      </x:c>
      <x:c r="G366" t="str">
        <x:v>Oui</x:v>
      </x:c>
      <x:c r="H366" t="n">
        <x:v>150</x:v>
      </x:c>
      <x:c r="I366" t="n">
        <x:f>IF(G366="Oui",E366*H366,0)</x:f>
        <x:v>673.5</x:v>
      </x:c>
      <x:c r="J366" t="str"/>
    </x:row>
    <x:row r="367">
      <x:c r="A367" t="n">
        <x:v>46167</x:v>
      </x:c>
      <x:c r="B367" t="str">
        <x:v>DOS-0087</x:v>
      </x:c>
      <x:c r="C367" t="str">
        <x:v>Audience</x:v>
      </x:c>
      <x:c r="D367" t="str">
        <x:v>Intervention liée au dossier</x:v>
      </x:c>
      <x:c r="E367" t="n">
        <x:v>0.84</x:v>
      </x:c>
      <x:c r="F367" t="str">
        <x:v>Me Leroy</x:v>
      </x:c>
      <x:c r="G367" t="str">
        <x:v>Non</x:v>
      </x:c>
      <x:c r="H367" t="n">
        <x:v>120</x:v>
      </x:c>
      <x:c r="I367" t="n">
        <x:f>IF(G367="Oui",E367*H367,0)</x:f>
        <x:v>0</x:v>
      </x:c>
      <x:c r="J367" t="str"/>
    </x:row>
    <x:row r="368">
      <x:c r="A368" t="n">
        <x:v>46049</x:v>
      </x:c>
      <x:c r="B368" t="str">
        <x:v>DOS-0128</x:v>
      </x:c>
      <x:c r="C368" t="str">
        <x:v>Consultation</x:v>
      </x:c>
      <x:c r="D368" t="str">
        <x:v>Intervention liée au dossier</x:v>
      </x:c>
      <x:c r="E368" t="n">
        <x:v>4.81</x:v>
      </x:c>
      <x:c r="F368" t="str">
        <x:v>Me Bernard</x:v>
      </x:c>
      <x:c r="G368" t="str">
        <x:v>Oui</x:v>
      </x:c>
      <x:c r="H368" t="n">
        <x:v>180</x:v>
      </x:c>
      <x:c r="I368" t="n">
        <x:f>IF(G368="Oui",E368*H368,0)</x:f>
        <x:v>865.8</x:v>
      </x:c>
      <x:c r="J368" t="str"/>
    </x:row>
    <x:row r="369">
      <x:c r="A369" t="n">
        <x:v>46222</x:v>
      </x:c>
      <x:c r="B369" t="str">
        <x:v>DOS-0100</x:v>
      </x:c>
      <x:c r="C369" t="str">
        <x:v>Consultation</x:v>
      </x:c>
      <x:c r="D369" t="str">
        <x:v>Intervention liée au dossier</x:v>
      </x:c>
      <x:c r="E369" t="n">
        <x:v>2.75</x:v>
      </x:c>
      <x:c r="F369" t="str">
        <x:v>Me Petit</x:v>
      </x:c>
      <x:c r="G369" t="str">
        <x:v>Non</x:v>
      </x:c>
      <x:c r="H369" t="n">
        <x:v>180</x:v>
      </x:c>
      <x:c r="I369" t="n">
        <x:f>IF(G369="Oui",E369*H369,0)</x:f>
        <x:v>0</x:v>
      </x:c>
      <x:c r="J369" t="str"/>
    </x:row>
    <x:row r="370">
      <x:c r="A370" t="n">
        <x:v>46325</x:v>
      </x:c>
      <x:c r="B370" t="str">
        <x:v>DOS-0083</x:v>
      </x:c>
      <x:c r="C370" t="str">
        <x:v>Rédaction</x:v>
      </x:c>
      <x:c r="D370" t="str">
        <x:v>Intervention liée au dossier</x:v>
      </x:c>
      <x:c r="E370" t="n">
        <x:v>1.76</x:v>
      </x:c>
      <x:c r="F370" t="str">
        <x:v>Me Petit</x:v>
      </x:c>
      <x:c r="G370" t="str">
        <x:v>Oui</x:v>
      </x:c>
      <x:c r="H370" t="n">
        <x:v>250</x:v>
      </x:c>
      <x:c r="I370" t="n">
        <x:f>IF(G370="Oui",E370*H370,0)</x:f>
        <x:v>440</x:v>
      </x:c>
      <x:c r="J370" t="str"/>
    </x:row>
    <x:row r="371">
      <x:c r="A371" t="n">
        <x:v>46341</x:v>
      </x:c>
      <x:c r="B371" t="str">
        <x:v>DOS-0130</x:v>
      </x:c>
      <x:c r="C371" t="str">
        <x:v>Négociation</x:v>
      </x:c>
      <x:c r="D371" t="str">
        <x:v>Intervention liée au dossier</x:v>
      </x:c>
      <x:c r="E371" t="n">
        <x:v>0.29</x:v>
      </x:c>
      <x:c r="F371" t="str">
        <x:v>Me Martin</x:v>
      </x:c>
      <x:c r="G371" t="str">
        <x:v>Oui</x:v>
      </x:c>
      <x:c r="H371" t="n">
        <x:v>150</x:v>
      </x:c>
      <x:c r="I371" t="n">
        <x:f>IF(G371="Oui",E371*H371,0)</x:f>
        <x:v>43.5</x:v>
      </x:c>
      <x:c r="J371" t="str"/>
    </x:row>
    <x:row r="372">
      <x:c r="A372" t="n">
        <x:v>46377</x:v>
      </x:c>
      <x:c r="B372" t="str">
        <x:v>DOS-0045</x:v>
      </x:c>
      <x:c r="C372" t="str">
        <x:v>Dépôt de pièces</x:v>
      </x:c>
      <x:c r="D372" t="str">
        <x:v>Intervention liée au dossier</x:v>
      </x:c>
      <x:c r="E372" t="n">
        <x:v>0.87</x:v>
      </x:c>
      <x:c r="F372" t="str">
        <x:v>Me Leroy</x:v>
      </x:c>
      <x:c r="G372" t="str">
        <x:v>Non</x:v>
      </x:c>
      <x:c r="H372" t="n">
        <x:v>180</x:v>
      </x:c>
      <x:c r="I372" t="n">
        <x:f>IF(G372="Oui",E372*H372,0)</x:f>
        <x:v>0</x:v>
      </x:c>
      <x:c r="J372" t="str"/>
    </x:row>
    <x:row r="373">
      <x:c r="A373" t="n">
        <x:v>46156</x:v>
      </x:c>
      <x:c r="B373" t="str">
        <x:v>DOS-0153</x:v>
      </x:c>
      <x:c r="C373" t="str">
        <x:v>Rédaction</x:v>
      </x:c>
      <x:c r="D373" t="str">
        <x:v>Intervention liée au dossier</x:v>
      </x:c>
      <x:c r="E373" t="n">
        <x:v>4.75</x:v>
      </x:c>
      <x:c r="F373" t="str">
        <x:v>Me Durand</x:v>
      </x:c>
      <x:c r="G373" t="str">
        <x:v>Non</x:v>
      </x:c>
      <x:c r="H373" t="n">
        <x:v>220</x:v>
      </x:c>
      <x:c r="I373" t="n">
        <x:f>IF(G373="Oui",E373*H373,0)</x:f>
        <x:v>0</x:v>
      </x:c>
      <x:c r="J373" t="str"/>
    </x:row>
    <x:row r="374">
      <x:c r="A374" t="n">
        <x:v>46376</x:v>
      </x:c>
      <x:c r="B374" t="str">
        <x:v>DOS-0126</x:v>
      </x:c>
      <x:c r="C374" t="str">
        <x:v>Consultation</x:v>
      </x:c>
      <x:c r="D374" t="str">
        <x:v>Intervention liée au dossier</x:v>
      </x:c>
      <x:c r="E374" t="n">
        <x:v>0.48</x:v>
      </x:c>
      <x:c r="F374" t="str">
        <x:v>Me Bernard</x:v>
      </x:c>
      <x:c r="G374" t="str">
        <x:v>Oui</x:v>
      </x:c>
      <x:c r="H374" t="n">
        <x:v>120</x:v>
      </x:c>
      <x:c r="I374" t="n">
        <x:f>IF(G374="Oui",E374*H374,0)</x:f>
        <x:v>57.599999999999994</x:v>
      </x:c>
      <x:c r="J374" t="str"/>
    </x:row>
    <x:row r="375">
      <x:c r="A375" t="n">
        <x:v>46148</x:v>
      </x:c>
      <x:c r="B375" t="str">
        <x:v>DOS-0022</x:v>
      </x:c>
      <x:c r="C375" t="str">
        <x:v>Consultation</x:v>
      </x:c>
      <x:c r="D375" t="str">
        <x:v>Intervention liée au dossier</x:v>
      </x:c>
      <x:c r="E375" t="n">
        <x:v>4.15</x:v>
      </x:c>
      <x:c r="F375" t="str">
        <x:v>Me Durand</x:v>
      </x:c>
      <x:c r="G375" t="str">
        <x:v>Oui</x:v>
      </x:c>
      <x:c r="H375" t="n">
        <x:v>220</x:v>
      </x:c>
      <x:c r="I375" t="n">
        <x:f>IF(G375="Oui",E375*H375,0)</x:f>
        <x:v>913.0000000000001</x:v>
      </x:c>
      <x:c r="J375" t="str"/>
    </x:row>
    <x:row r="376">
      <x:c r="A376" t="n">
        <x:v>46032</x:v>
      </x:c>
      <x:c r="B376" t="str">
        <x:v>DOS-0099</x:v>
      </x:c>
      <x:c r="C376" t="str">
        <x:v>Appel client</x:v>
      </x:c>
      <x:c r="D376" t="str">
        <x:v>Intervention liée au dossier</x:v>
      </x:c>
      <x:c r="E376" t="n">
        <x:v>1.23</x:v>
      </x:c>
      <x:c r="F376" t="str">
        <x:v>Me Martin</x:v>
      </x:c>
      <x:c r="G376" t="str">
        <x:v>Oui</x:v>
      </x:c>
      <x:c r="H376" t="n">
        <x:v>150</x:v>
      </x:c>
      <x:c r="I376" t="n">
        <x:f>IF(G376="Oui",E376*H376,0)</x:f>
        <x:v>184.5</x:v>
      </x:c>
      <x:c r="J376" t="str"/>
    </x:row>
    <x:row r="377">
      <x:c r="A377" t="n">
        <x:v>46157</x:v>
      </x:c>
      <x:c r="B377" t="str">
        <x:v>DOS-0133</x:v>
      </x:c>
      <x:c r="C377" t="str">
        <x:v>Consultation</x:v>
      </x:c>
      <x:c r="D377" t="str">
        <x:v>Intervention liée au dossier</x:v>
      </x:c>
      <x:c r="E377" t="n">
        <x:v>1.02</x:v>
      </x:c>
      <x:c r="F377" t="str">
        <x:v>Me Leroy</x:v>
      </x:c>
      <x:c r="G377" t="str">
        <x:v>Oui</x:v>
      </x:c>
      <x:c r="H377" t="n">
        <x:v>180</x:v>
      </x:c>
      <x:c r="I377" t="n">
        <x:f>IF(G377="Oui",E377*H377,0)</x:f>
        <x:v>183.6</x:v>
      </x:c>
      <x:c r="J377" t="str"/>
    </x:row>
    <x:row r="378">
      <x:c r="A378" t="n">
        <x:v>46091</x:v>
      </x:c>
      <x:c r="B378" t="str">
        <x:v>DOS-0139</x:v>
      </x:c>
      <x:c r="C378" t="str">
        <x:v>Négociation</x:v>
      </x:c>
      <x:c r="D378" t="str">
        <x:v>Intervention liée au dossier</x:v>
      </x:c>
      <x:c r="E378" t="n">
        <x:v>1.49</x:v>
      </x:c>
      <x:c r="F378" t="str">
        <x:v>Me Bernard</x:v>
      </x:c>
      <x:c r="G378" t="str">
        <x:v>Oui</x:v>
      </x:c>
      <x:c r="H378" t="n">
        <x:v>250</x:v>
      </x:c>
      <x:c r="I378" t="n">
        <x:f>IF(G378="Oui",E378*H378,0)</x:f>
        <x:v>372.5</x:v>
      </x:c>
      <x:c r="J378" t="str"/>
    </x:row>
    <x:row r="379">
      <x:c r="A379" t="n">
        <x:v>46035</x:v>
      </x:c>
      <x:c r="B379" t="str">
        <x:v>DOS-0032</x:v>
      </x:c>
      <x:c r="C379" t="str">
        <x:v>Appel client</x:v>
      </x:c>
      <x:c r="D379" t="str">
        <x:v>Intervention liée au dossier</x:v>
      </x:c>
      <x:c r="E379" t="n">
        <x:v>4.89</x:v>
      </x:c>
      <x:c r="F379" t="str">
        <x:v>Me Leroy</x:v>
      </x:c>
      <x:c r="G379" t="str">
        <x:v>Oui</x:v>
      </x:c>
      <x:c r="H379" t="n">
        <x:v>220</x:v>
      </x:c>
      <x:c r="I379" t="n">
        <x:f>IF(G379="Oui",E379*H379,0)</x:f>
        <x:v>1075.8</x:v>
      </x:c>
      <x:c r="J379" t="str"/>
    </x:row>
    <x:row r="380">
      <x:c r="A380" t="n">
        <x:v>46312</x:v>
      </x:c>
      <x:c r="B380" t="str">
        <x:v>DOS-0073</x:v>
      </x:c>
      <x:c r="C380" t="str">
        <x:v>Appel client</x:v>
      </x:c>
      <x:c r="D380" t="str">
        <x:v>Intervention liée au dossier</x:v>
      </x:c>
      <x:c r="E380" t="n">
        <x:v>2.75</x:v>
      </x:c>
      <x:c r="F380" t="str">
        <x:v>Me Petit</x:v>
      </x:c>
      <x:c r="G380" t="str">
        <x:v>Oui</x:v>
      </x:c>
      <x:c r="H380" t="n">
        <x:v>120</x:v>
      </x:c>
      <x:c r="I380" t="n">
        <x:f>IF(G380="Oui",E380*H380,0)</x:f>
        <x:v>330</x:v>
      </x:c>
      <x:c r="J380" t="str"/>
    </x:row>
    <x:row r="381">
      <x:c r="A381" t="n">
        <x:v>46178</x:v>
      </x:c>
      <x:c r="B381" t="str">
        <x:v>DOS-0131</x:v>
      </x:c>
      <x:c r="C381" t="str">
        <x:v>Consultation</x:v>
      </x:c>
      <x:c r="D381" t="str">
        <x:v>Intervention liée au dossier</x:v>
      </x:c>
      <x:c r="E381" t="n">
        <x:v>1.28</x:v>
      </x:c>
      <x:c r="F381" t="str">
        <x:v>Me Leroy</x:v>
      </x:c>
      <x:c r="G381" t="str">
        <x:v>Oui</x:v>
      </x:c>
      <x:c r="H381" t="n">
        <x:v>220</x:v>
      </x:c>
      <x:c r="I381" t="n">
        <x:f>IF(G381="Oui",E381*H381,0)</x:f>
        <x:v>281.6</x:v>
      </x:c>
      <x:c r="J381" t="str"/>
    </x:row>
    <x:row r="382">
      <x:c r="A382" t="n">
        <x:v>46340</x:v>
      </x:c>
      <x:c r="B382" t="str">
        <x:v>DOS-0010</x:v>
      </x:c>
      <x:c r="C382" t="str">
        <x:v>Dépôt de pièces</x:v>
      </x:c>
      <x:c r="D382" t="str">
        <x:v>Intervention liée au dossier</x:v>
      </x:c>
      <x:c r="E382" t="n">
        <x:v>4.33</x:v>
      </x:c>
      <x:c r="F382" t="str">
        <x:v>Me Petit</x:v>
      </x:c>
      <x:c r="G382" t="str">
        <x:v>Oui</x:v>
      </x:c>
      <x:c r="H382" t="n">
        <x:v>250</x:v>
      </x:c>
      <x:c r="I382" t="n">
        <x:f>IF(G382="Oui",E382*H382,0)</x:f>
        <x:v>1082.5</x:v>
      </x:c>
      <x:c r="J382" t="str"/>
    </x:row>
    <x:row r="383">
      <x:c r="A383" t="n">
        <x:v>46185</x:v>
      </x:c>
      <x:c r="B383" t="str">
        <x:v>DOS-0149</x:v>
      </x:c>
      <x:c r="C383" t="str">
        <x:v>Négociation</x:v>
      </x:c>
      <x:c r="D383" t="str">
        <x:v>Intervention liée au dossier</x:v>
      </x:c>
      <x:c r="E383" t="n">
        <x:v>4.98</x:v>
      </x:c>
      <x:c r="F383" t="str">
        <x:v>Me Bernard</x:v>
      </x:c>
      <x:c r="G383" t="str">
        <x:v>Oui</x:v>
      </x:c>
      <x:c r="H383" t="n">
        <x:v>120</x:v>
      </x:c>
      <x:c r="I383" t="n">
        <x:f>IF(G383="Oui",E383*H383,0)</x:f>
        <x:v>597.6</x:v>
      </x:c>
      <x:c r="J383" t="str"/>
    </x:row>
    <x:row r="384">
      <x:c r="A384" t="n">
        <x:v>46033</x:v>
      </x:c>
      <x:c r="B384" t="str">
        <x:v>DOS-0121</x:v>
      </x:c>
      <x:c r="C384" t="str">
        <x:v>Appel client</x:v>
      </x:c>
      <x:c r="D384" t="str">
        <x:v>Intervention liée au dossier</x:v>
      </x:c>
      <x:c r="E384" t="n">
        <x:v>3.53</x:v>
      </x:c>
      <x:c r="F384" t="str">
        <x:v>Me Petit</x:v>
      </x:c>
      <x:c r="G384" t="str">
        <x:v>Non</x:v>
      </x:c>
      <x:c r="H384" t="n">
        <x:v>120</x:v>
      </x:c>
      <x:c r="I384" t="n">
        <x:f>IF(G384="Oui",E384*H384,0)</x:f>
        <x:v>0</x:v>
      </x:c>
      <x:c r="J384" t="str"/>
    </x:row>
    <x:row r="385">
      <x:c r="A385" t="n">
        <x:v>46111</x:v>
      </x:c>
      <x:c r="B385" t="str">
        <x:v>DOS-0088</x:v>
      </x:c>
      <x:c r="C385" t="str">
        <x:v>Rédaction</x:v>
      </x:c>
      <x:c r="D385" t="str">
        <x:v>Intervention liée au dossier</x:v>
      </x:c>
      <x:c r="E385" t="n">
        <x:v>2.6</x:v>
      </x:c>
      <x:c r="F385" t="str">
        <x:v>Me Bernard</x:v>
      </x:c>
      <x:c r="G385" t="str">
        <x:v>Non</x:v>
      </x:c>
      <x:c r="H385" t="n">
        <x:v>220</x:v>
      </x:c>
      <x:c r="I385" t="n">
        <x:f>IF(G385="Oui",E385*H385,0)</x:f>
        <x:v>0</x:v>
      </x:c>
      <x:c r="J385" t="str"/>
    </x:row>
    <x:row r="386">
      <x:c r="A386" t="n">
        <x:v>46294</x:v>
      </x:c>
      <x:c r="B386" t="str">
        <x:v>DOS-0150</x:v>
      </x:c>
      <x:c r="C386" t="str">
        <x:v>Rédaction</x:v>
      </x:c>
      <x:c r="D386" t="str">
        <x:v>Intervention liée au dossier</x:v>
      </x:c>
      <x:c r="E386" t="n">
        <x:v>4.88</x:v>
      </x:c>
      <x:c r="F386" t="str">
        <x:v>Me Petit</x:v>
      </x:c>
      <x:c r="G386" t="str">
        <x:v>Oui</x:v>
      </x:c>
      <x:c r="H386" t="n">
        <x:v>220</x:v>
      </x:c>
      <x:c r="I386" t="n">
        <x:f>IF(G386="Oui",E386*H386,0)</x:f>
        <x:v>1073.6</x:v>
      </x:c>
      <x:c r="J386" t="str"/>
    </x:row>
    <x:row r="387">
      <x:c r="A387" t="n">
        <x:v>46327</x:v>
      </x:c>
      <x:c r="B387" t="str">
        <x:v>DOS-0092</x:v>
      </x:c>
      <x:c r="C387" t="str">
        <x:v>Audience</x:v>
      </x:c>
      <x:c r="D387" t="str">
        <x:v>Intervention liée au dossier</x:v>
      </x:c>
      <x:c r="E387" t="n">
        <x:v>5.43</x:v>
      </x:c>
      <x:c r="F387" t="str">
        <x:v>Me Martin</x:v>
      </x:c>
      <x:c r="G387" t="str">
        <x:v>Oui</x:v>
      </x:c>
      <x:c r="H387" t="n">
        <x:v>250</x:v>
      </x:c>
      <x:c r="I387" t="n">
        <x:f>IF(G387="Oui",E387*H387,0)</x:f>
        <x:v>1357.5</x:v>
      </x:c>
      <x:c r="J387" t="str"/>
    </x:row>
    <x:row r="388">
      <x:c r="A388" t="n">
        <x:v>46210</x:v>
      </x:c>
      <x:c r="B388" t="str">
        <x:v>DOS-0064</x:v>
      </x:c>
      <x:c r="C388" t="str">
        <x:v>Dépôt de pièces</x:v>
      </x:c>
      <x:c r="D388" t="str">
        <x:v>Intervention liée au dossier</x:v>
      </x:c>
      <x:c r="E388" t="n">
        <x:v>0.61</x:v>
      </x:c>
      <x:c r="F388" t="str">
        <x:v>Me Durand</x:v>
      </x:c>
      <x:c r="G388" t="str">
        <x:v>Non</x:v>
      </x:c>
      <x:c r="H388" t="n">
        <x:v>180</x:v>
      </x:c>
      <x:c r="I388" t="n">
        <x:f>IF(G388="Oui",E388*H388,0)</x:f>
        <x:v>0</x:v>
      </x:c>
      <x:c r="J388" t="str"/>
    </x:row>
    <x:row r="389">
      <x:c r="A389" t="n">
        <x:v>46222</x:v>
      </x:c>
      <x:c r="B389" t="str">
        <x:v>DOS-0067</x:v>
      </x:c>
      <x:c r="C389" t="str">
        <x:v>Rédaction</x:v>
      </x:c>
      <x:c r="D389" t="str">
        <x:v>Intervention liée au dossier</x:v>
      </x:c>
      <x:c r="E389" t="n">
        <x:v>4.27</x:v>
      </x:c>
      <x:c r="F389" t="str">
        <x:v>Me Leroy</x:v>
      </x:c>
      <x:c r="G389" t="str">
        <x:v>Oui</x:v>
      </x:c>
      <x:c r="H389" t="n">
        <x:v>220</x:v>
      </x:c>
      <x:c r="I389" t="n">
        <x:f>IF(G389="Oui",E389*H389,0)</x:f>
        <x:v>939.3999999999999</x:v>
      </x:c>
      <x:c r="J389" t="str"/>
    </x:row>
    <x:row r="390">
      <x:c r="A390" t="n">
        <x:v>46130</x:v>
      </x:c>
      <x:c r="B390" t="str">
        <x:v>DOS-0099</x:v>
      </x:c>
      <x:c r="C390" t="str">
        <x:v>Rédaction</x:v>
      </x:c>
      <x:c r="D390" t="str">
        <x:v>Intervention liée au dossier</x:v>
      </x:c>
      <x:c r="E390" t="n">
        <x:v>4.95</x:v>
      </x:c>
      <x:c r="F390" t="str">
        <x:v>Me Leroy</x:v>
      </x:c>
      <x:c r="G390" t="str">
        <x:v>Oui</x:v>
      </x:c>
      <x:c r="H390" t="n">
        <x:v>250</x:v>
      </x:c>
      <x:c r="I390" t="n">
        <x:f>IF(G390="Oui",E390*H390,0)</x:f>
        <x:v>1237.5</x:v>
      </x:c>
      <x:c r="J390" t="str"/>
    </x:row>
    <x:row r="391">
      <x:c r="A391" t="n">
        <x:v>46167</x:v>
      </x:c>
      <x:c r="B391" t="str">
        <x:v>DOS-0113</x:v>
      </x:c>
      <x:c r="C391" t="str">
        <x:v>Audience</x:v>
      </x:c>
      <x:c r="D391" t="str">
        <x:v>Intervention liée au dossier</x:v>
      </x:c>
      <x:c r="E391" t="n">
        <x:v>5.29</x:v>
      </x:c>
      <x:c r="F391" t="str">
        <x:v>Me Petit</x:v>
      </x:c>
      <x:c r="G391" t="str">
        <x:v>Oui</x:v>
      </x:c>
      <x:c r="H391" t="n">
        <x:v>250</x:v>
      </x:c>
      <x:c r="I391" t="n">
        <x:f>IF(G391="Oui",E391*H391,0)</x:f>
        <x:v>1322.5</x:v>
      </x:c>
      <x:c r="J391" t="str"/>
    </x:row>
    <x:row r="392">
      <x:c r="A392" t="n">
        <x:v>46253</x:v>
      </x:c>
      <x:c r="B392" t="str">
        <x:v>DOS-0148</x:v>
      </x:c>
      <x:c r="C392" t="str">
        <x:v>Audience</x:v>
      </x:c>
      <x:c r="D392" t="str">
        <x:v>Intervention liée au dossier</x:v>
      </x:c>
      <x:c r="E392" t="n">
        <x:v>1</x:v>
      </x:c>
      <x:c r="F392" t="str">
        <x:v>Me Leroy</x:v>
      </x:c>
      <x:c r="G392" t="str">
        <x:v>Oui</x:v>
      </x:c>
      <x:c r="H392" t="n">
        <x:v>150</x:v>
      </x:c>
      <x:c r="I392" t="n">
        <x:f>IF(G392="Oui",E392*H392,0)</x:f>
        <x:v>150</x:v>
      </x:c>
      <x:c r="J392" t="str"/>
    </x:row>
    <x:row r="393">
      <x:c r="A393" t="n">
        <x:v>46098</x:v>
      </x:c>
      <x:c r="B393" t="str">
        <x:v>DOS-0007</x:v>
      </x:c>
      <x:c r="C393" t="str">
        <x:v>Audience</x:v>
      </x:c>
      <x:c r="D393" t="str">
        <x:v>Intervention liée au dossier</x:v>
      </x:c>
      <x:c r="E393" t="n">
        <x:v>2.03</x:v>
      </x:c>
      <x:c r="F393" t="str">
        <x:v>Me Petit</x:v>
      </x:c>
      <x:c r="G393" t="str">
        <x:v>Oui</x:v>
      </x:c>
      <x:c r="H393" t="n">
        <x:v>120</x:v>
      </x:c>
      <x:c r="I393" t="n">
        <x:f>IF(G393="Oui",E393*H393,0)</x:f>
        <x:v>243.59999999999997</x:v>
      </x:c>
      <x:c r="J393" t="str"/>
    </x:row>
    <x:row r="394">
      <x:c r="A394" t="n">
        <x:v>46208</x:v>
      </x:c>
      <x:c r="B394" t="str">
        <x:v>DOS-0052</x:v>
      </x:c>
      <x:c r="C394" t="str">
        <x:v>Appel client</x:v>
      </x:c>
      <x:c r="D394" t="str">
        <x:v>Intervention liée au dossier</x:v>
      </x:c>
      <x:c r="E394" t="n">
        <x:v>4.77</x:v>
      </x:c>
      <x:c r="F394" t="str">
        <x:v>Me Leroy</x:v>
      </x:c>
      <x:c r="G394" t="str">
        <x:v>Non</x:v>
      </x:c>
      <x:c r="H394" t="n">
        <x:v>120</x:v>
      </x:c>
      <x:c r="I394" t="n">
        <x:f>IF(G394="Oui",E394*H394,0)</x:f>
        <x:v>0</x:v>
      </x:c>
      <x:c r="J394" t="str"/>
    </x:row>
    <x:row r="395">
      <x:c r="A395" t="n">
        <x:v>46174</x:v>
      </x:c>
      <x:c r="B395" t="str">
        <x:v>DOS-0059</x:v>
      </x:c>
      <x:c r="C395" t="str">
        <x:v>Audience</x:v>
      </x:c>
      <x:c r="D395" t="str">
        <x:v>Intervention liée au dossier</x:v>
      </x:c>
      <x:c r="E395" t="n">
        <x:v>1.59</x:v>
      </x:c>
      <x:c r="F395" t="str">
        <x:v>Me Bernard</x:v>
      </x:c>
      <x:c r="G395" t="str">
        <x:v>Oui</x:v>
      </x:c>
      <x:c r="H395" t="n">
        <x:v>250</x:v>
      </x:c>
      <x:c r="I395" t="n">
        <x:f>IF(G395="Oui",E395*H395,0)</x:f>
        <x:v>397.5</x:v>
      </x:c>
      <x:c r="J395" t="str"/>
    </x:row>
    <x:row r="396">
      <x:c r="A396" t="n">
        <x:v>46186</x:v>
      </x:c>
      <x:c r="B396" t="str">
        <x:v>DOS-0008</x:v>
      </x:c>
      <x:c r="C396" t="str">
        <x:v>Consultation</x:v>
      </x:c>
      <x:c r="D396" t="str">
        <x:v>Intervention liée au dossier</x:v>
      </x:c>
      <x:c r="E396" t="n">
        <x:v>4.59</x:v>
      </x:c>
      <x:c r="F396" t="str">
        <x:v>Me Leroy</x:v>
      </x:c>
      <x:c r="G396" t="str">
        <x:v>Oui</x:v>
      </x:c>
      <x:c r="H396" t="n">
        <x:v>120</x:v>
      </x:c>
      <x:c r="I396" t="n">
        <x:f>IF(G396="Oui",E396*H396,0)</x:f>
        <x:v>550.8</x:v>
      </x:c>
      <x:c r="J396" t="str"/>
    </x:row>
    <x:row r="397">
      <x:c r="A397" t="n">
        <x:v>46093</x:v>
      </x:c>
      <x:c r="B397" t="str">
        <x:v>DOS-0105</x:v>
      </x:c>
      <x:c r="C397" t="str">
        <x:v>Dépôt de pièces</x:v>
      </x:c>
      <x:c r="D397" t="str">
        <x:v>Intervention liée au dossier</x:v>
      </x:c>
      <x:c r="E397" t="n">
        <x:v>3.42</x:v>
      </x:c>
      <x:c r="F397" t="str">
        <x:v>Me Durand</x:v>
      </x:c>
      <x:c r="G397" t="str">
        <x:v>Oui</x:v>
      </x:c>
      <x:c r="H397" t="n">
        <x:v>220</x:v>
      </x:c>
      <x:c r="I397" t="n">
        <x:f>IF(G397="Oui",E397*H397,0)</x:f>
        <x:v>752.4</x:v>
      </x:c>
      <x:c r="J397" t="str"/>
    </x:row>
    <x:row r="398">
      <x:c r="A398" t="n">
        <x:v>46342</x:v>
      </x:c>
      <x:c r="B398" t="str">
        <x:v>DOS-0094</x:v>
      </x:c>
      <x:c r="C398" t="str">
        <x:v>Appel client</x:v>
      </x:c>
      <x:c r="D398" t="str">
        <x:v>Intervention liée au dossier</x:v>
      </x:c>
      <x:c r="E398" t="n">
        <x:v>4.57</x:v>
      </x:c>
      <x:c r="F398" t="str">
        <x:v>Me Bernard</x:v>
      </x:c>
      <x:c r="G398" t="str">
        <x:v>Non</x:v>
      </x:c>
      <x:c r="H398" t="n">
        <x:v>180</x:v>
      </x:c>
      <x:c r="I398" t="n">
        <x:f>IF(G398="Oui",E398*H398,0)</x:f>
        <x:v>0</x:v>
      </x:c>
      <x:c r="J398" t="str"/>
    </x:row>
    <x:row r="399">
      <x:c r="A399" t="n">
        <x:v>46288</x:v>
      </x:c>
      <x:c r="B399" t="str">
        <x:v>DOS-0120</x:v>
      </x:c>
      <x:c r="C399" t="str">
        <x:v>Dépôt de pièces</x:v>
      </x:c>
      <x:c r="D399" t="str">
        <x:v>Intervention liée au dossier</x:v>
      </x:c>
      <x:c r="E399" t="n">
        <x:v>0.35</x:v>
      </x:c>
      <x:c r="F399" t="str">
        <x:v>Me Bernard</x:v>
      </x:c>
      <x:c r="G399" t="str">
        <x:v>Oui</x:v>
      </x:c>
      <x:c r="H399" t="n">
        <x:v>120</x:v>
      </x:c>
      <x:c r="I399" t="n">
        <x:f>IF(G399="Oui",E399*H399,0)</x:f>
        <x:v>42</x:v>
      </x:c>
      <x:c r="J399" t="str"/>
    </x:row>
    <x:row r="400">
      <x:c r="A400" t="n">
        <x:v>46229</x:v>
      </x:c>
      <x:c r="B400" t="str">
        <x:v>DOS-0018</x:v>
      </x:c>
      <x:c r="C400" t="str">
        <x:v>Consultation</x:v>
      </x:c>
      <x:c r="D400" t="str">
        <x:v>Intervention liée au dossier</x:v>
      </x:c>
      <x:c r="E400" t="n">
        <x:v>1.58</x:v>
      </x:c>
      <x:c r="F400" t="str">
        <x:v>Me Petit</x:v>
      </x:c>
      <x:c r="G400" t="str">
        <x:v>Non</x:v>
      </x:c>
      <x:c r="H400" t="n">
        <x:v>250</x:v>
      </x:c>
      <x:c r="I400" t="n">
        <x:f>IF(G400="Oui",E400*H400,0)</x:f>
        <x:v>0</x:v>
      </x:c>
      <x:c r="J400" t="str"/>
    </x:row>
    <x:row r="401">
      <x:c r="A401" t="n">
        <x:v>46238</x:v>
      </x:c>
      <x:c r="B401" t="str">
        <x:v>DOS-0025</x:v>
      </x:c>
      <x:c r="C401" t="str">
        <x:v>Rédaction</x:v>
      </x:c>
      <x:c r="D401" t="str">
        <x:v>Intervention liée au dossier</x:v>
      </x:c>
      <x:c r="E401" t="n">
        <x:v>0.39</x:v>
      </x:c>
      <x:c r="F401" t="str">
        <x:v>Me Durand</x:v>
      </x:c>
      <x:c r="G401" t="str">
        <x:v>Oui</x:v>
      </x:c>
      <x:c r="H401" t="n">
        <x:v>180</x:v>
      </x:c>
      <x:c r="I401" t="n">
        <x:f>IF(G401="Oui",E401*H401,0)</x:f>
        <x:v>70.2</x:v>
      </x:c>
      <x:c r="J401" t="str"/>
    </x:row>
    <x:row r="402">
      <x:c r="A402" t="n">
        <x:v>46287</x:v>
      </x:c>
      <x:c r="B402" t="str">
        <x:v>DOS-0138</x:v>
      </x:c>
      <x:c r="C402" t="str">
        <x:v>Rédaction</x:v>
      </x:c>
      <x:c r="D402" t="str">
        <x:v>Intervention liée au dossier</x:v>
      </x:c>
      <x:c r="E402" t="n">
        <x:v>5.24</x:v>
      </x:c>
      <x:c r="F402" t="str">
        <x:v>Me Durand</x:v>
      </x:c>
      <x:c r="G402" t="str">
        <x:v>Non</x:v>
      </x:c>
      <x:c r="H402" t="n">
        <x:v>180</x:v>
      </x:c>
      <x:c r="I402" t="n">
        <x:f>IF(G402="Oui",E402*H402,0)</x:f>
        <x:v>0</x:v>
      </x:c>
      <x:c r="J402" t="str"/>
    </x:row>
    <x:row r="403">
      <x:c r="A403" t="n">
        <x:v>46277</x:v>
      </x:c>
      <x:c r="B403" t="str">
        <x:v>DOS-0136</x:v>
      </x:c>
      <x:c r="C403" t="str">
        <x:v>Rédaction</x:v>
      </x:c>
      <x:c r="D403" t="str">
        <x:v>Intervention liée au dossier</x:v>
      </x:c>
      <x:c r="E403" t="n">
        <x:v>0.3</x:v>
      </x:c>
      <x:c r="F403" t="str">
        <x:v>Me Bernard</x:v>
      </x:c>
      <x:c r="G403" t="str">
        <x:v>Non</x:v>
      </x:c>
      <x:c r="H403" t="n">
        <x:v>250</x:v>
      </x:c>
      <x:c r="I403" t="n">
        <x:f>IF(G403="Oui",E403*H403,0)</x:f>
        <x:v>0</x:v>
      </x:c>
      <x:c r="J403" t="str"/>
    </x:row>
    <x:row r="404">
      <x:c r="A404" t="n">
        <x:v>46311</x:v>
      </x:c>
      <x:c r="B404" t="str">
        <x:v>DOS-0061</x:v>
      </x:c>
      <x:c r="C404" t="str">
        <x:v>Appel client</x:v>
      </x:c>
      <x:c r="D404" t="str">
        <x:v>Intervention liée au dossier</x:v>
      </x:c>
      <x:c r="E404" t="n">
        <x:v>2.42</x:v>
      </x:c>
      <x:c r="F404" t="str">
        <x:v>Me Durand</x:v>
      </x:c>
      <x:c r="G404" t="str">
        <x:v>Oui</x:v>
      </x:c>
      <x:c r="H404" t="n">
        <x:v>220</x:v>
      </x:c>
      <x:c r="I404" t="n">
        <x:f>IF(G404="Oui",E404*H404,0)</x:f>
        <x:v>532.4</x:v>
      </x:c>
      <x:c r="J404" t="str"/>
    </x:row>
    <x:row r="405">
      <x:c r="A405" t="n">
        <x:v>46156</x:v>
      </x:c>
      <x:c r="B405" t="str">
        <x:v>DOS-0077</x:v>
      </x:c>
      <x:c r="C405" t="str">
        <x:v>Négociation</x:v>
      </x:c>
      <x:c r="D405" t="str">
        <x:v>Intervention liée au dossier</x:v>
      </x:c>
      <x:c r="E405" t="n">
        <x:v>3.73</x:v>
      </x:c>
      <x:c r="F405" t="str">
        <x:v>Me Bernard</x:v>
      </x:c>
      <x:c r="G405" t="str">
        <x:v>Oui</x:v>
      </x:c>
      <x:c r="H405" t="n">
        <x:v>120</x:v>
      </x:c>
      <x:c r="I405" t="n">
        <x:f>IF(G405="Oui",E405*H405,0)</x:f>
        <x:v>447.6</x:v>
      </x:c>
      <x:c r="J405" t="str"/>
    </x:row>
    <x:row r="406">
      <x:c r="A406" t="n">
        <x:v>46052</x:v>
      </x:c>
      <x:c r="B406" t="str">
        <x:v>DOS-0107</x:v>
      </x:c>
      <x:c r="C406" t="str">
        <x:v>Recherche juridique</x:v>
      </x:c>
      <x:c r="D406" t="str">
        <x:v>Intervention liée au dossier</x:v>
      </x:c>
      <x:c r="E406" t="n">
        <x:v>4.75</x:v>
      </x:c>
      <x:c r="F406" t="str">
        <x:v>Me Leroy</x:v>
      </x:c>
      <x:c r="G406" t="str">
        <x:v>Oui</x:v>
      </x:c>
      <x:c r="H406" t="n">
        <x:v>220</x:v>
      </x:c>
      <x:c r="I406" t="n">
        <x:f>IF(G406="Oui",E406*H406,0)</x:f>
        <x:v>1045</x:v>
      </x:c>
      <x:c r="J406" t="str"/>
    </x:row>
    <x:row r="407">
      <x:c r="A407" t="n">
        <x:v>46381</x:v>
      </x:c>
      <x:c r="B407" t="str">
        <x:v>DOS-0154</x:v>
      </x:c>
      <x:c r="C407" t="str">
        <x:v>Appel client</x:v>
      </x:c>
      <x:c r="D407" t="str">
        <x:v>Intervention liée au dossier</x:v>
      </x:c>
      <x:c r="E407" t="n">
        <x:v>5.16</x:v>
      </x:c>
      <x:c r="F407" t="str">
        <x:v>Me Durand</x:v>
      </x:c>
      <x:c r="G407" t="str">
        <x:v>Oui</x:v>
      </x:c>
      <x:c r="H407" t="n">
        <x:v>250</x:v>
      </x:c>
      <x:c r="I407" t="n">
        <x:f>IF(G407="Oui",E407*H407,0)</x:f>
        <x:v>1290</x:v>
      </x:c>
      <x:c r="J407" t="str"/>
    </x:row>
    <x:row r="408">
      <x:c r="A408" t="n">
        <x:v>46275</x:v>
      </x:c>
      <x:c r="B408" t="str">
        <x:v>DOS-0123</x:v>
      </x:c>
      <x:c r="C408" t="str">
        <x:v>Recherche juridique</x:v>
      </x:c>
      <x:c r="D408" t="str">
        <x:v>Intervention liée au dossier</x:v>
      </x:c>
      <x:c r="E408" t="n">
        <x:v>1.3</x:v>
      </x:c>
      <x:c r="F408" t="str">
        <x:v>Me Bernard</x:v>
      </x:c>
      <x:c r="G408" t="str">
        <x:v>Oui</x:v>
      </x:c>
      <x:c r="H408" t="n">
        <x:v>180</x:v>
      </x:c>
      <x:c r="I408" t="n">
        <x:f>IF(G408="Oui",E408*H408,0)</x:f>
        <x:v>234</x:v>
      </x:c>
      <x:c r="J408" t="str"/>
    </x:row>
    <x:row r="409">
      <x:c r="A409" t="n">
        <x:v>46144</x:v>
      </x:c>
      <x:c r="B409" t="str">
        <x:v>DOS-0031</x:v>
      </x:c>
      <x:c r="C409" t="str">
        <x:v>Audience</x:v>
      </x:c>
      <x:c r="D409" t="str">
        <x:v>Intervention liée au dossier</x:v>
      </x:c>
      <x:c r="E409" t="n">
        <x:v>4.81</x:v>
      </x:c>
      <x:c r="F409" t="str">
        <x:v>Me Petit</x:v>
      </x:c>
      <x:c r="G409" t="str">
        <x:v>Oui</x:v>
      </x:c>
      <x:c r="H409" t="n">
        <x:v>120</x:v>
      </x:c>
      <x:c r="I409" t="n">
        <x:f>IF(G409="Oui",E409*H409,0)</x:f>
        <x:v>577.1999999999999</x:v>
      </x:c>
      <x:c r="J409" t="str"/>
    </x:row>
    <x:row r="410">
      <x:c r="A410" t="n">
        <x:v>46218</x:v>
      </x:c>
      <x:c r="B410" t="str">
        <x:v>DOS-0048</x:v>
      </x:c>
      <x:c r="C410" t="str">
        <x:v>Négociation</x:v>
      </x:c>
      <x:c r="D410" t="str">
        <x:v>Intervention liée au dossier</x:v>
      </x:c>
      <x:c r="E410" t="n">
        <x:v>4.9</x:v>
      </x:c>
      <x:c r="F410" t="str">
        <x:v>Me Bernard</x:v>
      </x:c>
      <x:c r="G410" t="str">
        <x:v>Oui</x:v>
      </x:c>
      <x:c r="H410" t="n">
        <x:v>250</x:v>
      </x:c>
      <x:c r="I410" t="n">
        <x:f>IF(G410="Oui",E410*H410,0)</x:f>
        <x:v>1225</x:v>
      </x:c>
      <x:c r="J410" t="str"/>
    </x:row>
    <x:row r="411">
      <x:c r="A411" t="n">
        <x:v>46126</x:v>
      </x:c>
      <x:c r="B411" t="str">
        <x:v>DOS-0019</x:v>
      </x:c>
      <x:c r="C411" t="str">
        <x:v>Négociation</x:v>
      </x:c>
      <x:c r="D411" t="str">
        <x:v>Intervention liée au dossier</x:v>
      </x:c>
      <x:c r="E411" t="n">
        <x:v>0.95</x:v>
      </x:c>
      <x:c r="F411" t="str">
        <x:v>Me Bernard</x:v>
      </x:c>
      <x:c r="G411" t="str">
        <x:v>Oui</x:v>
      </x:c>
      <x:c r="H411" t="n">
        <x:v>220</x:v>
      </x:c>
      <x:c r="I411" t="n">
        <x:f>IF(G411="Oui",E411*H411,0)</x:f>
        <x:v>209</x:v>
      </x:c>
      <x:c r="J411" t="str"/>
    </x:row>
    <x:row r="412">
      <x:c r="A412" t="n">
        <x:v>46100</x:v>
      </x:c>
      <x:c r="B412" t="str">
        <x:v>DOS-0110</x:v>
      </x:c>
      <x:c r="C412" t="str">
        <x:v>Appel client</x:v>
      </x:c>
      <x:c r="D412" t="str">
        <x:v>Intervention liée au dossier</x:v>
      </x:c>
      <x:c r="E412" t="n">
        <x:v>4.04</x:v>
      </x:c>
      <x:c r="F412" t="str">
        <x:v>Me Petit</x:v>
      </x:c>
      <x:c r="G412" t="str">
        <x:v>Oui</x:v>
      </x:c>
      <x:c r="H412" t="n">
        <x:v>220</x:v>
      </x:c>
      <x:c r="I412" t="n">
        <x:f>IF(G412="Oui",E412*H412,0)</x:f>
        <x:v>888.8</x:v>
      </x:c>
      <x:c r="J412" t="str"/>
    </x:row>
    <x:row r="413">
      <x:c r="A413" t="n">
        <x:v>46186</x:v>
      </x:c>
      <x:c r="B413" t="str">
        <x:v>DOS-0008</x:v>
      </x:c>
      <x:c r="C413" t="str">
        <x:v>Recherche juridique</x:v>
      </x:c>
      <x:c r="D413" t="str">
        <x:v>Intervention liée au dossier</x:v>
      </x:c>
      <x:c r="E413" t="n">
        <x:v>2.5</x:v>
      </x:c>
      <x:c r="F413" t="str">
        <x:v>Me Petit</x:v>
      </x:c>
      <x:c r="G413" t="str">
        <x:v>Oui</x:v>
      </x:c>
      <x:c r="H413" t="n">
        <x:v>250</x:v>
      </x:c>
      <x:c r="I413" t="n">
        <x:f>IF(G413="Oui",E413*H413,0)</x:f>
        <x:v>625</x:v>
      </x:c>
      <x:c r="J413" t="str"/>
    </x:row>
    <x:row r="414">
      <x:c r="A414" t="n">
        <x:v>46205</x:v>
      </x:c>
      <x:c r="B414" t="str">
        <x:v>DOS-0086</x:v>
      </x:c>
      <x:c r="C414" t="str">
        <x:v>Audience</x:v>
      </x:c>
      <x:c r="D414" t="str">
        <x:v>Intervention liée au dossier</x:v>
      </x:c>
      <x:c r="E414" t="n">
        <x:v>3.4</x:v>
      </x:c>
      <x:c r="F414" t="str">
        <x:v>Me Martin</x:v>
      </x:c>
      <x:c r="G414" t="str">
        <x:v>Oui</x:v>
      </x:c>
      <x:c r="H414" t="n">
        <x:v>250</x:v>
      </x:c>
      <x:c r="I414" t="n">
        <x:f>IF(G414="Oui",E414*H414,0)</x:f>
        <x:v>850</x:v>
      </x:c>
      <x:c r="J414" t="str"/>
    </x:row>
    <x:row r="415">
      <x:c r="A415" t="n">
        <x:v>46178</x:v>
      </x:c>
      <x:c r="B415" t="str">
        <x:v>DOS-0025</x:v>
      </x:c>
      <x:c r="C415" t="str">
        <x:v>Rédaction</x:v>
      </x:c>
      <x:c r="D415" t="str">
        <x:v>Intervention liée au dossier</x:v>
      </x:c>
      <x:c r="E415" t="n">
        <x:v>3.31</x:v>
      </x:c>
      <x:c r="F415" t="str">
        <x:v>Me Martin</x:v>
      </x:c>
      <x:c r="G415" t="str">
        <x:v>Non</x:v>
      </x:c>
      <x:c r="H415" t="n">
        <x:v>180</x:v>
      </x:c>
      <x:c r="I415" t="n">
        <x:f>IF(G415="Oui",E415*H415,0)</x:f>
        <x:v>0</x:v>
      </x:c>
      <x:c r="J415" t="str"/>
    </x:row>
    <x:row r="416">
      <x:c r="A416" t="n">
        <x:v>46190</x:v>
      </x:c>
      <x:c r="B416" t="str">
        <x:v>DOS-0110</x:v>
      </x:c>
      <x:c r="C416" t="str">
        <x:v>Audience</x:v>
      </x:c>
      <x:c r="D416" t="str">
        <x:v>Intervention liée au dossier</x:v>
      </x:c>
      <x:c r="E416" t="n">
        <x:v>4.14</x:v>
      </x:c>
      <x:c r="F416" t="str">
        <x:v>Me Martin</x:v>
      </x:c>
      <x:c r="G416" t="str">
        <x:v>Oui</x:v>
      </x:c>
      <x:c r="H416" t="n">
        <x:v>180</x:v>
      </x:c>
      <x:c r="I416" t="n">
        <x:f>IF(G416="Oui",E416*H416,0)</x:f>
        <x:v>745.1999999999999</x:v>
      </x:c>
      <x:c r="J416" t="str"/>
    </x:row>
    <x:row r="417">
      <x:c r="A417" t="n">
        <x:v>46197</x:v>
      </x:c>
      <x:c r="B417" t="str">
        <x:v>DOS-0045</x:v>
      </x:c>
      <x:c r="C417" t="str">
        <x:v>Rédaction</x:v>
      </x:c>
      <x:c r="D417" t="str">
        <x:v>Intervention liée au dossier</x:v>
      </x:c>
      <x:c r="E417" t="n">
        <x:v>5.41</x:v>
      </x:c>
      <x:c r="F417" t="str">
        <x:v>Me Martin</x:v>
      </x:c>
      <x:c r="G417" t="str">
        <x:v>Non</x:v>
      </x:c>
      <x:c r="H417" t="n">
        <x:v>250</x:v>
      </x:c>
      <x:c r="I417" t="n">
        <x:f>IF(G417="Oui",E417*H417,0)</x:f>
        <x:v>0</x:v>
      </x:c>
      <x:c r="J417" t="str"/>
    </x:row>
    <x:row r="418">
      <x:c r="A418" t="n">
        <x:v>46280</x:v>
      </x:c>
      <x:c r="B418" t="str">
        <x:v>DOS-0050</x:v>
      </x:c>
      <x:c r="C418" t="str">
        <x:v>Audience</x:v>
      </x:c>
      <x:c r="D418" t="str">
        <x:v>Intervention liée au dossier</x:v>
      </x:c>
      <x:c r="E418" t="n">
        <x:v>4.92</x:v>
      </x:c>
      <x:c r="F418" t="str">
        <x:v>Me Bernard</x:v>
      </x:c>
      <x:c r="G418" t="str">
        <x:v>Oui</x:v>
      </x:c>
      <x:c r="H418" t="n">
        <x:v>180</x:v>
      </x:c>
      <x:c r="I418" t="n">
        <x:f>IF(G418="Oui",E418*H418,0)</x:f>
        <x:v>885.6</x:v>
      </x:c>
      <x:c r="J418" t="str"/>
    </x:row>
    <x:row r="419">
      <x:c r="A419" t="n">
        <x:v>46062</x:v>
      </x:c>
      <x:c r="B419" t="str">
        <x:v>DOS-0093</x:v>
      </x:c>
      <x:c r="C419" t="str">
        <x:v>Dépôt de pièces</x:v>
      </x:c>
      <x:c r="D419" t="str">
        <x:v>Intervention liée au dossier</x:v>
      </x:c>
      <x:c r="E419" t="n">
        <x:v>1.93</x:v>
      </x:c>
      <x:c r="F419" t="str">
        <x:v>Me Martin</x:v>
      </x:c>
      <x:c r="G419" t="str">
        <x:v>Oui</x:v>
      </x:c>
      <x:c r="H419" t="n">
        <x:v>250</x:v>
      </x:c>
      <x:c r="I419" t="n">
        <x:f>IF(G419="Oui",E419*H419,0)</x:f>
        <x:v>482.5</x:v>
      </x:c>
      <x:c r="J419" t="str"/>
    </x:row>
    <x:row r="420">
      <x:c r="A420" t="n">
        <x:v>46126</x:v>
      </x:c>
      <x:c r="B420" t="str">
        <x:v>DOS-0012</x:v>
      </x:c>
      <x:c r="C420" t="str">
        <x:v>Rédaction</x:v>
      </x:c>
      <x:c r="D420" t="str">
        <x:v>Intervention liée au dossier</x:v>
      </x:c>
      <x:c r="E420" t="n">
        <x:v>5.02</x:v>
      </x:c>
      <x:c r="F420" t="str">
        <x:v>Me Martin</x:v>
      </x:c>
      <x:c r="G420" t="str">
        <x:v>Oui</x:v>
      </x:c>
      <x:c r="H420" t="n">
        <x:v>220</x:v>
      </x:c>
      <x:c r="I420" t="n">
        <x:f>IF(G420="Oui",E420*H420,0)</x:f>
        <x:v>1104.3999999999999</x:v>
      </x:c>
      <x:c r="J420" t="str"/>
    </x:row>
    <x:row r="421">
      <x:c r="A421" t="n">
        <x:v>46190</x:v>
      </x:c>
      <x:c r="B421" t="str">
        <x:v>DOS-0127</x:v>
      </x:c>
      <x:c r="C421" t="str">
        <x:v>Consultation</x:v>
      </x:c>
      <x:c r="D421" t="str">
        <x:v>Intervention liée au dossier</x:v>
      </x:c>
      <x:c r="E421" t="n">
        <x:v>4.14</x:v>
      </x:c>
      <x:c r="F421" t="str">
        <x:v>Me Petit</x:v>
      </x:c>
      <x:c r="G421" t="str">
        <x:v>Oui</x:v>
      </x:c>
      <x:c r="H421" t="n">
        <x:v>120</x:v>
      </x:c>
      <x:c r="I421" t="n">
        <x:f>IF(G421="Oui",E421*H421,0)</x:f>
        <x:v>496.79999999999995</x:v>
      </x:c>
      <x:c r="J421" t="str"/>
    </x:row>
  </x:sheetData>
  <x:conditionalFormatting sqref="I2:I421">
    <x:cfRule type="dataBar" priority="1">
      <x:dataBar>
        <x:cfvo type="min"/>
        <x:cfvo type="max"/>
        <x:color rgb="FFC9A227"/>
      </x:dataBar>
      <x:extLst>
        <x:ext xmlns:x14="http://schemas.microsoft.com/office/spreadsheetml/2009/9/main" uri="{B025F937-C7B1-47D3-B67F-A62EFF666E3E}">
          <x14:id>{1050C152-343B-51D1-63DD-3BC9B3B0DE4A}</x14:id>
        </x:ext>
      </x:extLst>
    </x:cfRule>
  </x:conditionalFormatting>
  <x:dataValidations count="4">
    <x:dataValidation type="list" sqref="B2:B700">
      <x:formula1>Dossiers!$A$2:$A$161</x:formula1>
    </x:dataValidation>
    <x:dataValidation type="list" sqref="C2:C700">
      <x:formula1>Parametres!$E$2:$E$8</x:formula1>
    </x:dataValidation>
    <x:dataValidation type="list" sqref="F2:F700">
      <x:formula1>Parametres!$H$2:$H$6</x:formula1>
    </x:dataValidation>
    <x:dataValidation type="list" sqref="G2:G700">
      <x:formula1>Parametres!$J$2:$J$3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b62e7c8256a4c12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1050C152-343B-51D1-63DD-3BC9B3B0DE4A}">
            <x14:dataBar gradient="1">
              <x14:cfvo type="min"/>
              <x14:cfvo type="max"/>
              <x14:fillColor rgb="FFC9A227"/>
            </x14:dataBar>
          </x14:cfRule>
          <xm:sqref>I2:I421</xm:sqref>
        </x14:conditionalFormatting>
      </x14:conditionalFormattings>
    </x:ext>
  </x:extLst>
</x:worksheet>
</file>

<file path=xl/worksheets/sheet4.xml><?xml version="1.0" encoding="utf-8"?>
<x:worksheet xmlns:x="http://schemas.openxmlformats.org/spreadsheetml/2006/main">
  <x:sheetFormatPr defaultRowHeight="15"/>
  <x:cols>
    <x:col min="1" max="1" width="8.5" hidden="0" customWidth="1"/>
    <x:col min="2" max="2" width="10" hidden="0" customWidth="1"/>
    <x:col min="3" max="3" width="6.630000114440918" hidden="0" customWidth="1"/>
    <x:col min="4" max="4" width="8.380000114440918" hidden="0" customWidth="1"/>
    <x:col min="5" max="5" width="9.75" hidden="0" customWidth="1"/>
    <x:col min="6" max="6" width="5.380000114440918" hidden="0" customWidth="1"/>
    <x:col min="7" max="7" width="8.5" hidden="0" customWidth="1"/>
    <x:col min="8" max="8" width="15.5" hidden="0" customWidth="1"/>
    <x:col min="9" max="9" width="11.75" hidden="0" customWidth="1"/>
    <x:col min="10" max="10" width="11.25" hidden="0" customWidth="1"/>
    <x:col min="11" max="11" width="10.5" hidden="0" customWidth="1"/>
  </x:cols>
  <x:sheetData>
    <x:row r="1" ht="28" customHeight="1">
      <x:c r="A1" s="5" t="str">
        <x:v>N° Facture</x:v>
      </x:c>
      <x:c r="B1" s="10" t="str">
        <x:v>Date facture</x:v>
      </x:c>
      <x:c r="C1" s="5" t="str">
        <x:v>Client</x:v>
      </x:c>
      <x:c r="D1" s="5" t="str">
        <x:v>N° Dossier</x:v>
      </x:c>
      <x:c r="E1" s="12" t="str">
        <x:v>Montant HT</x:v>
      </x:c>
      <x:c r="F1" s="5" t="str">
        <x:v>TVA %</x:v>
      </x:c>
      <x:c r="G1" s="12" t="str">
        <x:v>Total TTC</x:v>
      </x:c>
      <x:c r="H1" s="5" t="str">
        <x:v>Statut</x:v>
      </x:c>
      <x:c r="I1" s="10" t="str">
        <x:v>Date échéance</x:v>
      </x:c>
      <x:c r="J1" s="12" t="str">
        <x:v>Montant payé</x:v>
      </x:c>
      <x:c r="K1" s="12" t="str">
        <x:v>Solde</x:v>
      </x:c>
    </x:row>
    <x:row r="2">
      <x:c r="A2" t="str">
        <x:v>FAC-0001</x:v>
      </x:c>
      <x:c r="B2" t="n">
        <x:v>46248</x:v>
      </x:c>
      <x:c r="C2" t="str">
        <x:v>CL-0031</x:v>
      </x:c>
      <x:c r="D2" t="str">
        <x:v>DOS-0053</x:v>
      </x:c>
      <x:c r="E2" t="n">
        <x:v>1864.57</x:v>
      </x:c>
      <x:c r="F2" t="n">
        <x:v>0</x:v>
      </x:c>
      <x:c r="G2" t="n">
        <x:f>E2*(1+F2/100)</x:f>
        <x:v>1864.57</x:v>
      </x:c>
      <x:c r="H2" t="str">
        <x:v>En retard</x:v>
      </x:c>
      <x:c r="I2" t="n">
        <x:v>46308</x:v>
      </x:c>
      <x:c r="J2" t="n">
        <x:v>0</x:v>
      </x:c>
      <x:c r="K2" t="n">
        <x:f>G2-J2</x:f>
        <x:v>1864.57</x:v>
      </x:c>
    </x:row>
    <x:row r="3">
      <x:c r="A3" t="str">
        <x:v>FAC-0002</x:v>
      </x:c>
      <x:c r="B3" t="n">
        <x:v>46058</x:v>
      </x:c>
      <x:c r="C3" t="str">
        <x:v>CL-0068</x:v>
      </x:c>
      <x:c r="D3" t="str">
        <x:v>DOS-0111</x:v>
      </x:c>
      <x:c r="E3" t="n">
        <x:v>7460.99</x:v>
      </x:c>
      <x:c r="F3" t="n">
        <x:v>10</x:v>
      </x:c>
      <x:c r="G3" t="n">
        <x:f>E3*(1+F3/100)</x:f>
        <x:v>8207.089</x:v>
      </x:c>
      <x:c r="H3" t="str">
        <x:v>Partiellement payée</x:v>
      </x:c>
      <x:c r="I3" t="n">
        <x:v>46103</x:v>
      </x:c>
      <x:c r="J3" t="n">
        <x:v>4103.54</x:v>
      </x:c>
      <x:c r="K3" t="n">
        <x:f>G3-J3</x:f>
        <x:v>4103.549</x:v>
      </x:c>
    </x:row>
    <x:row r="4">
      <x:c r="A4" t="str">
        <x:v>FAC-0003</x:v>
      </x:c>
      <x:c r="B4" t="n">
        <x:v>46334</x:v>
      </x:c>
      <x:c r="C4" t="str">
        <x:v>CL-0073</x:v>
      </x:c>
      <x:c r="D4" t="str">
        <x:v>DOS-0041</x:v>
      </x:c>
      <x:c r="E4" t="n">
        <x:v>3513.02</x:v>
      </x:c>
      <x:c r="F4" t="n">
        <x:v>10</x:v>
      </x:c>
      <x:c r="G4" t="n">
        <x:f>E4*(1+F4/100)</x:f>
        <x:v>3864.322</x:v>
      </x:c>
      <x:c r="H4" t="str">
        <x:v>Facturée</x:v>
      </x:c>
      <x:c r="I4" t="n">
        <x:v>46349</x:v>
      </x:c>
      <x:c r="J4" t="n">
        <x:v>0</x:v>
      </x:c>
      <x:c r="K4" t="n">
        <x:f>G4-J4</x:f>
        <x:v>3864.322</x:v>
      </x:c>
    </x:row>
    <x:row r="5">
      <x:c r="A5" t="str">
        <x:v>FAC-0004</x:v>
      </x:c>
      <x:c r="B5" t="n">
        <x:v>46136</x:v>
      </x:c>
      <x:c r="C5" t="str">
        <x:v>CL-0058</x:v>
      </x:c>
      <x:c r="D5" t="str">
        <x:v>DOS-0072</x:v>
      </x:c>
      <x:c r="E5" t="n">
        <x:v>2238.39</x:v>
      </x:c>
      <x:c r="F5" t="n">
        <x:v>0</x:v>
      </x:c>
      <x:c r="G5" t="n">
        <x:f>E5*(1+F5/100)</x:f>
        <x:v>2238.39</x:v>
      </x:c>
      <x:c r="H5" t="str">
        <x:v>Partiellement payée</x:v>
      </x:c>
      <x:c r="I5" t="n">
        <x:v>46196</x:v>
      </x:c>
      <x:c r="J5" t="n">
        <x:v>1119.19</x:v>
      </x:c>
      <x:c r="K5" t="n">
        <x:f>G5-J5</x:f>
        <x:v>1119.1999999999998</x:v>
      </x:c>
    </x:row>
    <x:row r="6">
      <x:c r="A6" t="str">
        <x:v>FAC-0005</x:v>
      </x:c>
      <x:c r="B6" t="n">
        <x:v>46291</x:v>
      </x:c>
      <x:c r="C6" t="str">
        <x:v>CL-0110</x:v>
      </x:c>
      <x:c r="D6" t="str">
        <x:v>DOS-0049</x:v>
      </x:c>
      <x:c r="E6" t="n">
        <x:v>4100.76</x:v>
      </x:c>
      <x:c r="F6" t="n">
        <x:v>0</x:v>
      </x:c>
      <x:c r="G6" t="n">
        <x:f>E6*(1+F6/100)</x:f>
        <x:v>4100.76</x:v>
      </x:c>
      <x:c r="H6" t="str">
        <x:v>Partiellement payée</x:v>
      </x:c>
      <x:c r="I6" t="n">
        <x:v>46306</x:v>
      </x:c>
      <x:c r="J6" t="n">
        <x:v>2050.38</x:v>
      </x:c>
      <x:c r="K6" t="n">
        <x:f>G6-J6</x:f>
        <x:v>2050.38</x:v>
      </x:c>
    </x:row>
    <x:row r="7">
      <x:c r="A7" t="str">
        <x:v>FAC-0006</x:v>
      </x:c>
      <x:c r="B7" t="n">
        <x:v>46100</x:v>
      </x:c>
      <x:c r="C7" t="str">
        <x:v>CL-0088</x:v>
      </x:c>
      <x:c r="D7" t="str">
        <x:v>DOS-0049</x:v>
      </x:c>
      <x:c r="E7" t="n">
        <x:v>8096.83</x:v>
      </x:c>
      <x:c r="F7" t="n">
        <x:v>0</x:v>
      </x:c>
      <x:c r="G7" t="n">
        <x:f>E7*(1+F7/100)</x:f>
        <x:v>8096.83</x:v>
      </x:c>
      <x:c r="H7" t="str">
        <x:v>Payée</x:v>
      </x:c>
      <x:c r="I7" t="n">
        <x:v>46145</x:v>
      </x:c>
      <x:c r="J7" t="n">
        <x:v>8096.83</x:v>
      </x:c>
      <x:c r="K7" t="n">
        <x:f>G7-J7</x:f>
        <x:v>0</x:v>
      </x:c>
    </x:row>
    <x:row r="8">
      <x:c r="A8" t="str">
        <x:v>FAC-0007</x:v>
      </x:c>
      <x:c r="B8" t="n">
        <x:v>46109</x:v>
      </x:c>
      <x:c r="C8" t="str">
        <x:v>CL-0074</x:v>
      </x:c>
      <x:c r="D8" t="str">
        <x:v>DOS-0005</x:v>
      </x:c>
      <x:c r="E8" t="n">
        <x:v>6158.98</x:v>
      </x:c>
      <x:c r="F8" t="n">
        <x:v>0</x:v>
      </x:c>
      <x:c r="G8" t="n">
        <x:f>E8*(1+F8/100)</x:f>
        <x:v>6158.98</x:v>
      </x:c>
      <x:c r="H8" t="str">
        <x:v>Payée</x:v>
      </x:c>
      <x:c r="I8" t="n">
        <x:v>46169</x:v>
      </x:c>
      <x:c r="J8" t="n">
        <x:v>6158.98</x:v>
      </x:c>
      <x:c r="K8" t="n">
        <x:f>G8-J8</x:f>
        <x:v>0</x:v>
      </x:c>
    </x:row>
    <x:row r="9">
      <x:c r="A9" t="str">
        <x:v>FAC-0008</x:v>
      </x:c>
      <x:c r="B9" t="n">
        <x:v>46329</x:v>
      </x:c>
      <x:c r="C9" t="str">
        <x:v>CL-0035</x:v>
      </x:c>
      <x:c r="D9" t="str">
        <x:v>DOS-0049</x:v>
      </x:c>
      <x:c r="E9" t="n">
        <x:v>7916.71</x:v>
      </x:c>
      <x:c r="F9" t="n">
        <x:v>10</x:v>
      </x:c>
      <x:c r="G9" t="n">
        <x:f>E9*(1+F9/100)</x:f>
        <x:v>8708.381000000001</x:v>
      </x:c>
      <x:c r="H9" t="str">
        <x:v>En retard</x:v>
      </x:c>
      <x:c r="I9" t="n">
        <x:v>46359</x:v>
      </x:c>
      <x:c r="J9" t="n">
        <x:v>0</x:v>
      </x:c>
      <x:c r="K9" t="n">
        <x:f>G9-J9</x:f>
        <x:v>8708.381000000001</x:v>
      </x:c>
    </x:row>
    <x:row r="10">
      <x:c r="A10" t="str">
        <x:v>FAC-0009</x:v>
      </x:c>
      <x:c r="B10" t="n">
        <x:v>46335</x:v>
      </x:c>
      <x:c r="C10" t="str">
        <x:v>CL-0056</x:v>
      </x:c>
      <x:c r="D10" t="str">
        <x:v>DOS-0033</x:v>
      </x:c>
      <x:c r="E10" t="n">
        <x:v>8565.43</x:v>
      </x:c>
      <x:c r="F10" t="n">
        <x:v>20</x:v>
      </x:c>
      <x:c r="G10" t="n">
        <x:f>E10*(1+F10/100)</x:f>
        <x:v>10278.516</x:v>
      </x:c>
      <x:c r="H10" t="str">
        <x:v>Payée</x:v>
      </x:c>
      <x:c r="I10" t="n">
        <x:v>46395</x:v>
      </x:c>
      <x:c r="J10" t="n">
        <x:v>10278.52</x:v>
      </x:c>
      <x:c r="K10" t="n">
        <x:f>G10-J10</x:f>
        <x:v>-0.004000000000814907</x:v>
      </x:c>
    </x:row>
    <x:row r="11">
      <x:c r="A11" t="str">
        <x:v>FAC-0010</x:v>
      </x:c>
      <x:c r="B11" t="n">
        <x:v>46054</x:v>
      </x:c>
      <x:c r="C11" t="str">
        <x:v>CL-0065</x:v>
      </x:c>
      <x:c r="D11" t="str">
        <x:v>DOS-0113</x:v>
      </x:c>
      <x:c r="E11" t="n">
        <x:v>2443.08</x:v>
      </x:c>
      <x:c r="F11" t="n">
        <x:v>0</x:v>
      </x:c>
      <x:c r="G11" t="n">
        <x:f>E11*(1+F11/100)</x:f>
        <x:v>2443.08</x:v>
      </x:c>
      <x:c r="H11" t="str">
        <x:v>Payée</x:v>
      </x:c>
      <x:c r="I11" t="n">
        <x:v>46114</x:v>
      </x:c>
      <x:c r="J11" t="n">
        <x:v>2443.08</x:v>
      </x:c>
      <x:c r="K11" t="n">
        <x:f>G11-J11</x:f>
        <x:v>0</x:v>
      </x:c>
    </x:row>
    <x:row r="12">
      <x:c r="A12" t="str">
        <x:v>FAC-0011</x:v>
      </x:c>
      <x:c r="B12" t="n">
        <x:v>46348</x:v>
      </x:c>
      <x:c r="C12" t="str">
        <x:v>CL-0080</x:v>
      </x:c>
      <x:c r="D12" t="str">
        <x:v>DOS-0036</x:v>
      </x:c>
      <x:c r="E12" t="n">
        <x:v>4155.6</x:v>
      </x:c>
      <x:c r="F12" t="n">
        <x:v>20</x:v>
      </x:c>
      <x:c r="G12" t="n">
        <x:f>E12*(1+F12/100)</x:f>
        <x:v>4986.72</x:v>
      </x:c>
      <x:c r="H12" t="str">
        <x:v>Facturée</x:v>
      </x:c>
      <x:c r="I12" t="n">
        <x:v>46378</x:v>
      </x:c>
      <x:c r="J12" t="n">
        <x:v>0</x:v>
      </x:c>
      <x:c r="K12" t="n">
        <x:f>G12-J12</x:f>
        <x:v>4986.72</x:v>
      </x:c>
    </x:row>
    <x:row r="13">
      <x:c r="A13" t="str">
        <x:v>FAC-0012</x:v>
      </x:c>
      <x:c r="B13" t="n">
        <x:v>46159</x:v>
      </x:c>
      <x:c r="C13" t="str">
        <x:v>CL-0117</x:v>
      </x:c>
      <x:c r="D13" t="str">
        <x:v>DOS-0133</x:v>
      </x:c>
      <x:c r="E13" t="n">
        <x:v>6815.81</x:v>
      </x:c>
      <x:c r="F13" t="n">
        <x:v>10</x:v>
      </x:c>
      <x:c r="G13" t="n">
        <x:f>E13*(1+F13/100)</x:f>
        <x:v>7497.391000000001</x:v>
      </x:c>
      <x:c r="H13" t="str">
        <x:v>Partiellement payée</x:v>
      </x:c>
      <x:c r="I13" t="n">
        <x:v>46219</x:v>
      </x:c>
      <x:c r="J13" t="n">
        <x:v>3748.7</x:v>
      </x:c>
      <x:c r="K13" t="n">
        <x:f>G13-J13</x:f>
        <x:v>3748.6910000000016</x:v>
      </x:c>
    </x:row>
    <x:row r="14">
      <x:c r="A14" t="str">
        <x:v>FAC-0013</x:v>
      </x:c>
      <x:c r="B14" t="n">
        <x:v>46262</x:v>
      </x:c>
      <x:c r="C14" t="str">
        <x:v>CL-0025</x:v>
      </x:c>
      <x:c r="D14" t="str">
        <x:v>DOS-0018</x:v>
      </x:c>
      <x:c r="E14" t="n">
        <x:v>1222.97</x:v>
      </x:c>
      <x:c r="F14" t="n">
        <x:v>10</x:v>
      </x:c>
      <x:c r="G14" t="n">
        <x:f>E14*(1+F14/100)</x:f>
        <x:v>1345.267</x:v>
      </x:c>
      <x:c r="H14" t="str">
        <x:v>Facturée</x:v>
      </x:c>
      <x:c r="I14" t="n">
        <x:v>46322</x:v>
      </x:c>
      <x:c r="J14" t="n">
        <x:v>0</x:v>
      </x:c>
      <x:c r="K14" t="n">
        <x:f>G14-J14</x:f>
        <x:v>1345.267</x:v>
      </x:c>
    </x:row>
    <x:row r="15">
      <x:c r="A15" t="str">
        <x:v>FAC-0014</x:v>
      </x:c>
      <x:c r="B15" t="n">
        <x:v>46319</x:v>
      </x:c>
      <x:c r="C15" t="str">
        <x:v>CL-0004</x:v>
      </x:c>
      <x:c r="D15" t="str">
        <x:v>DOS-0137</x:v>
      </x:c>
      <x:c r="E15" t="n">
        <x:v>2392.99</x:v>
      </x:c>
      <x:c r="F15" t="n">
        <x:v>20</x:v>
      </x:c>
      <x:c r="G15" t="n">
        <x:f>E15*(1+F15/100)</x:f>
        <x:v>2871.5879999999997</x:v>
      </x:c>
      <x:c r="H15" t="str">
        <x:v>Facturée</x:v>
      </x:c>
      <x:c r="I15" t="n">
        <x:v>46379</x:v>
      </x:c>
      <x:c r="J15" t="n">
        <x:v>0</x:v>
      </x:c>
      <x:c r="K15" t="n">
        <x:f>G15-J15</x:f>
        <x:v>2871.5879999999997</x:v>
      </x:c>
    </x:row>
    <x:row r="16">
      <x:c r="A16" t="str">
        <x:v>FAC-0015</x:v>
      </x:c>
      <x:c r="B16" t="n">
        <x:v>46227</x:v>
      </x:c>
      <x:c r="C16" t="str">
        <x:v>CL-0042</x:v>
      </x:c>
      <x:c r="D16" t="str">
        <x:v>DOS-0135</x:v>
      </x:c>
      <x:c r="E16" t="n">
        <x:v>4703.17</x:v>
      </x:c>
      <x:c r="F16" t="n">
        <x:v>0</x:v>
      </x:c>
      <x:c r="G16" t="n">
        <x:f>E16*(1+F16/100)</x:f>
        <x:v>4703.17</x:v>
      </x:c>
      <x:c r="H16" t="str">
        <x:v>Payée</x:v>
      </x:c>
      <x:c r="I16" t="n">
        <x:v>46287</x:v>
      </x:c>
      <x:c r="J16" t="n">
        <x:v>4703.17</x:v>
      </x:c>
      <x:c r="K16" t="n">
        <x:f>G16-J16</x:f>
        <x:v>0</x:v>
      </x:c>
    </x:row>
    <x:row r="17">
      <x:c r="A17" t="str">
        <x:v>FAC-0016</x:v>
      </x:c>
      <x:c r="B17" t="n">
        <x:v>46127</x:v>
      </x:c>
      <x:c r="C17" t="str">
        <x:v>CL-0087</x:v>
      </x:c>
      <x:c r="D17" t="str">
        <x:v>DOS-0074</x:v>
      </x:c>
      <x:c r="E17" t="n">
        <x:v>6880.95</x:v>
      </x:c>
      <x:c r="F17" t="n">
        <x:v>0</x:v>
      </x:c>
      <x:c r="G17" t="n">
        <x:f>E17*(1+F17/100)</x:f>
        <x:v>6880.95</x:v>
      </x:c>
      <x:c r="H17" t="str">
        <x:v>En retard</x:v>
      </x:c>
      <x:c r="I17" t="n">
        <x:v>46187</x:v>
      </x:c>
      <x:c r="J17" t="n">
        <x:v>0</x:v>
      </x:c>
      <x:c r="K17" t="n">
        <x:f>G17-J17</x:f>
        <x:v>6880.95</x:v>
      </x:c>
    </x:row>
    <x:row r="18">
      <x:c r="A18" t="str">
        <x:v>FAC-0017</x:v>
      </x:c>
      <x:c r="B18" t="n">
        <x:v>46220</x:v>
      </x:c>
      <x:c r="C18" t="str">
        <x:v>CL-0056</x:v>
      </x:c>
      <x:c r="D18" t="str">
        <x:v>DOS-0072</x:v>
      </x:c>
      <x:c r="E18" t="n">
        <x:v>2699.48</x:v>
      </x:c>
      <x:c r="F18" t="n">
        <x:v>0</x:v>
      </x:c>
      <x:c r="G18" t="n">
        <x:f>E18*(1+F18/100)</x:f>
        <x:v>2699.48</x:v>
      </x:c>
      <x:c r="H18" t="str">
        <x:v>En retard</x:v>
      </x:c>
      <x:c r="I18" t="n">
        <x:v>46265</x:v>
      </x:c>
      <x:c r="J18" t="n">
        <x:v>0</x:v>
      </x:c>
      <x:c r="K18" t="n">
        <x:f>G18-J18</x:f>
        <x:v>2699.48</x:v>
      </x:c>
    </x:row>
    <x:row r="19">
      <x:c r="A19" t="str">
        <x:v>FAC-0018</x:v>
      </x:c>
      <x:c r="B19" t="n">
        <x:v>46314</x:v>
      </x:c>
      <x:c r="C19" t="str">
        <x:v>CL-0020</x:v>
      </x:c>
      <x:c r="D19" t="str">
        <x:v>DOS-0066</x:v>
      </x:c>
      <x:c r="E19" t="n">
        <x:v>4414.68</x:v>
      </x:c>
      <x:c r="F19" t="n">
        <x:v>10</x:v>
      </x:c>
      <x:c r="G19" t="n">
        <x:f>E19*(1+F19/100)</x:f>
        <x:v>4856.148000000001</x:v>
      </x:c>
      <x:c r="H19" t="str">
        <x:v>Partiellement payée</x:v>
      </x:c>
      <x:c r="I19" t="n">
        <x:v>46344</x:v>
      </x:c>
      <x:c r="J19" t="n">
        <x:v>2428.07</x:v>
      </x:c>
      <x:c r="K19" t="n">
        <x:f>G19-J19</x:f>
        <x:v>2428.078000000001</x:v>
      </x:c>
    </x:row>
    <x:row r="20">
      <x:c r="A20" t="str">
        <x:v>FAC-0019</x:v>
      </x:c>
      <x:c r="B20" t="n">
        <x:v>46287</x:v>
      </x:c>
      <x:c r="C20" t="str">
        <x:v>CL-0075</x:v>
      </x:c>
      <x:c r="D20" t="str">
        <x:v>DOS-0025</x:v>
      </x:c>
      <x:c r="E20" t="n">
        <x:v>7912.47</x:v>
      </x:c>
      <x:c r="F20" t="n">
        <x:v>0</x:v>
      </x:c>
      <x:c r="G20" t="n">
        <x:f>E20*(1+F20/100)</x:f>
        <x:v>7912.47</x:v>
      </x:c>
      <x:c r="H20" t="str">
        <x:v>Partiellement payée</x:v>
      </x:c>
      <x:c r="I20" t="n">
        <x:v>46302</x:v>
      </x:c>
      <x:c r="J20" t="n">
        <x:v>3956.24</x:v>
      </x:c>
      <x:c r="K20" t="n">
        <x:f>G20-J20</x:f>
        <x:v>3956.2300000000005</x:v>
      </x:c>
    </x:row>
    <x:row r="21">
      <x:c r="A21" t="str">
        <x:v>FAC-0020</x:v>
      </x:c>
      <x:c r="B21" t="n">
        <x:v>46152</x:v>
      </x:c>
      <x:c r="C21" t="str">
        <x:v>CL-0046</x:v>
      </x:c>
      <x:c r="D21" t="str">
        <x:v>DOS-0039</x:v>
      </x:c>
      <x:c r="E21" t="n">
        <x:v>7122.94</x:v>
      </x:c>
      <x:c r="F21" t="n">
        <x:v>10</x:v>
      </x:c>
      <x:c r="G21" t="n">
        <x:f>E21*(1+F21/100)</x:f>
        <x:v>7835.234</x:v>
      </x:c>
      <x:c r="H21" t="str">
        <x:v>Facturée</x:v>
      </x:c>
      <x:c r="I21" t="n">
        <x:v>46197</x:v>
      </x:c>
      <x:c r="J21" t="n">
        <x:v>0</x:v>
      </x:c>
      <x:c r="K21" t="n">
        <x:f>G21-J21</x:f>
        <x:v>7835.234</x:v>
      </x:c>
    </x:row>
    <x:row r="22">
      <x:c r="A22" t="str">
        <x:v>FAC-0021</x:v>
      </x:c>
      <x:c r="B22" t="n">
        <x:v>46094</x:v>
      </x:c>
      <x:c r="C22" t="str">
        <x:v>CL-0110</x:v>
      </x:c>
      <x:c r="D22" t="str">
        <x:v>DOS-0008</x:v>
      </x:c>
      <x:c r="E22" t="n">
        <x:v>562.61</x:v>
      </x:c>
      <x:c r="F22" t="n">
        <x:v>10</x:v>
      </x:c>
      <x:c r="G22" t="n">
        <x:f>E22*(1+F22/100)</x:f>
        <x:v>618.8710000000001</x:v>
      </x:c>
      <x:c r="H22" t="str">
        <x:v>Payée</x:v>
      </x:c>
      <x:c r="I22" t="n">
        <x:v>46124</x:v>
      </x:c>
      <x:c r="J22" t="n">
        <x:v>618.87</x:v>
      </x:c>
      <x:c r="K22" t="n">
        <x:f>G22-J22</x:f>
        <x:v>0.00100000000009004</x:v>
      </x:c>
    </x:row>
    <x:row r="23">
      <x:c r="A23" t="str">
        <x:v>FAC-0022</x:v>
      </x:c>
      <x:c r="B23" t="n">
        <x:v>46205</x:v>
      </x:c>
      <x:c r="C23" t="str">
        <x:v>CL-0095</x:v>
      </x:c>
      <x:c r="D23" t="str">
        <x:v>DOS-0106</x:v>
      </x:c>
      <x:c r="E23" t="n">
        <x:v>8748.5</x:v>
      </x:c>
      <x:c r="F23" t="n">
        <x:v>0</x:v>
      </x:c>
      <x:c r="G23" t="n">
        <x:f>E23*(1+F23/100)</x:f>
        <x:v>8748.5</x:v>
      </x:c>
      <x:c r="H23" t="str">
        <x:v>Partiellement payée</x:v>
      </x:c>
      <x:c r="I23" t="n">
        <x:v>46220</x:v>
      </x:c>
      <x:c r="J23" t="n">
        <x:v>4374.25</x:v>
      </x:c>
      <x:c r="K23" t="n">
        <x:f>G23-J23</x:f>
        <x:v>4374.25</x:v>
      </x:c>
    </x:row>
    <x:row r="24">
      <x:c r="A24" t="str">
        <x:v>FAC-0023</x:v>
      </x:c>
      <x:c r="B24" t="n">
        <x:v>46338</x:v>
      </x:c>
      <x:c r="C24" t="str">
        <x:v>CL-0036</x:v>
      </x:c>
      <x:c r="D24" t="str">
        <x:v>DOS-0049</x:v>
      </x:c>
      <x:c r="E24" t="n">
        <x:v>467.81</x:v>
      </x:c>
      <x:c r="F24" t="n">
        <x:v>20</x:v>
      </x:c>
      <x:c r="G24" t="n">
        <x:f>E24*(1+F24/100)</x:f>
        <x:v>561.372</x:v>
      </x:c>
      <x:c r="H24" t="str">
        <x:v>Facturée</x:v>
      </x:c>
      <x:c r="I24" t="n">
        <x:v>46398</x:v>
      </x:c>
      <x:c r="J24" t="n">
        <x:v>0</x:v>
      </x:c>
      <x:c r="K24" t="n">
        <x:f>G24-J24</x:f>
        <x:v>561.372</x:v>
      </x:c>
    </x:row>
    <x:row r="25">
      <x:c r="A25" t="str">
        <x:v>FAC-0024</x:v>
      </x:c>
      <x:c r="B25" t="n">
        <x:v>46128</x:v>
      </x:c>
      <x:c r="C25" t="str">
        <x:v>CL-0094</x:v>
      </x:c>
      <x:c r="D25" t="str">
        <x:v>DOS-0145</x:v>
      </x:c>
      <x:c r="E25" t="n">
        <x:v>5619.3</x:v>
      </x:c>
      <x:c r="F25" t="n">
        <x:v>20</x:v>
      </x:c>
      <x:c r="G25" t="n">
        <x:f>E25*(1+F25/100)</x:f>
        <x:v>6743.16</x:v>
      </x:c>
      <x:c r="H25" t="str">
        <x:v>En retard</x:v>
      </x:c>
      <x:c r="I25" t="n">
        <x:v>46188</x:v>
      </x:c>
      <x:c r="J25" t="n">
        <x:v>0</x:v>
      </x:c>
      <x:c r="K25" t="n">
        <x:f>G25-J25</x:f>
        <x:v>6743.16</x:v>
      </x:c>
    </x:row>
    <x:row r="26">
      <x:c r="A26" t="str">
        <x:v>FAC-0025</x:v>
      </x:c>
      <x:c r="B26" t="n">
        <x:v>46166</x:v>
      </x:c>
      <x:c r="C26" t="str">
        <x:v>CL-0002</x:v>
      </x:c>
      <x:c r="D26" t="str">
        <x:v>DOS-0113</x:v>
      </x:c>
      <x:c r="E26" t="n">
        <x:v>8042.9</x:v>
      </x:c>
      <x:c r="F26" t="n">
        <x:v>20</x:v>
      </x:c>
      <x:c r="G26" t="n">
        <x:f>E26*(1+F26/100)</x:f>
        <x:v>9651.48</x:v>
      </x:c>
      <x:c r="H26" t="str">
        <x:v>En retard</x:v>
      </x:c>
      <x:c r="I26" t="n">
        <x:v>46211</x:v>
      </x:c>
      <x:c r="J26" t="n">
        <x:v>0</x:v>
      </x:c>
      <x:c r="K26" t="n">
        <x:f>G26-J26</x:f>
        <x:v>9651.48</x:v>
      </x:c>
    </x:row>
    <x:row r="27">
      <x:c r="A27" t="str">
        <x:v>FAC-0026</x:v>
      </x:c>
      <x:c r="B27" t="n">
        <x:v>46344</x:v>
      </x:c>
      <x:c r="C27" t="str">
        <x:v>CL-0108</x:v>
      </x:c>
      <x:c r="D27" t="str">
        <x:v>DOS-0033</x:v>
      </x:c>
      <x:c r="E27" t="n">
        <x:v>2650.39</x:v>
      </x:c>
      <x:c r="F27" t="n">
        <x:v>10</x:v>
      </x:c>
      <x:c r="G27" t="n">
        <x:f>E27*(1+F27/100)</x:f>
        <x:v>2915.429</x:v>
      </x:c>
      <x:c r="H27" t="str">
        <x:v>En retard</x:v>
      </x:c>
      <x:c r="I27" t="n">
        <x:v>46374</x:v>
      </x:c>
      <x:c r="J27" t="n">
        <x:v>0</x:v>
      </x:c>
      <x:c r="K27" t="n">
        <x:f>G27-J27</x:f>
        <x:v>2915.429</x:v>
      </x:c>
    </x:row>
    <x:row r="28">
      <x:c r="A28" t="str">
        <x:v>FAC-0027</x:v>
      </x:c>
      <x:c r="B28" t="n">
        <x:v>46092</x:v>
      </x:c>
      <x:c r="C28" t="str">
        <x:v>CL-0109</x:v>
      </x:c>
      <x:c r="D28" t="str">
        <x:v>DOS-0136</x:v>
      </x:c>
      <x:c r="E28" t="n">
        <x:v>2815.2</x:v>
      </x:c>
      <x:c r="F28" t="n">
        <x:v>0</x:v>
      </x:c>
      <x:c r="G28" t="n">
        <x:f>E28*(1+F28/100)</x:f>
        <x:v>2815.2</x:v>
      </x:c>
      <x:c r="H28" t="str">
        <x:v>Partiellement payée</x:v>
      </x:c>
      <x:c r="I28" t="n">
        <x:v>46107</x:v>
      </x:c>
      <x:c r="J28" t="n">
        <x:v>1407.6</x:v>
      </x:c>
      <x:c r="K28" t="n">
        <x:f>G28-J28</x:f>
        <x:v>1407.6</x:v>
      </x:c>
    </x:row>
    <x:row r="29">
      <x:c r="A29" t="str">
        <x:v>FAC-0028</x:v>
      </x:c>
      <x:c r="B29" t="n">
        <x:v>46215</x:v>
      </x:c>
      <x:c r="C29" t="str">
        <x:v>CL-0058</x:v>
      </x:c>
      <x:c r="D29" t="str">
        <x:v>DOS-0078</x:v>
      </x:c>
      <x:c r="E29" t="n">
        <x:v>5291.21</x:v>
      </x:c>
      <x:c r="F29" t="n">
        <x:v>20</x:v>
      </x:c>
      <x:c r="G29" t="n">
        <x:f>E29*(1+F29/100)</x:f>
        <x:v>6349.452</x:v>
      </x:c>
      <x:c r="H29" t="str">
        <x:v>Facturée</x:v>
      </x:c>
      <x:c r="I29" t="n">
        <x:v>46275</x:v>
      </x:c>
      <x:c r="J29" t="n">
        <x:v>0</x:v>
      </x:c>
      <x:c r="K29" t="n">
        <x:f>G29-J29</x:f>
        <x:v>6349.452</x:v>
      </x:c>
    </x:row>
    <x:row r="30">
      <x:c r="A30" t="str">
        <x:v>FAC-0029</x:v>
      </x:c>
      <x:c r="B30" t="n">
        <x:v>46353</x:v>
      </x:c>
      <x:c r="C30" t="str">
        <x:v>CL-0112</x:v>
      </x:c>
      <x:c r="D30" t="str">
        <x:v>DOS-0119</x:v>
      </x:c>
      <x:c r="E30" t="n">
        <x:v>7610.53</x:v>
      </x:c>
      <x:c r="F30" t="n">
        <x:v>0</x:v>
      </x:c>
      <x:c r="G30" t="n">
        <x:f>E30*(1+F30/100)</x:f>
        <x:v>7610.53</x:v>
      </x:c>
      <x:c r="H30" t="str">
        <x:v>Facturée</x:v>
      </x:c>
      <x:c r="I30" t="n">
        <x:v>46383</x:v>
      </x:c>
      <x:c r="J30" t="n">
        <x:v>0</x:v>
      </x:c>
      <x:c r="K30" t="n">
        <x:f>G30-J30</x:f>
        <x:v>7610.53</x:v>
      </x:c>
    </x:row>
    <x:row r="31">
      <x:c r="A31" t="str">
        <x:v>FAC-0030</x:v>
      </x:c>
      <x:c r="B31" t="n">
        <x:v>46053</x:v>
      </x:c>
      <x:c r="C31" t="str">
        <x:v>CL-0120</x:v>
      </x:c>
      <x:c r="D31" t="str">
        <x:v>DOS-0033</x:v>
      </x:c>
      <x:c r="E31" t="n">
        <x:v>5487.39</x:v>
      </x:c>
      <x:c r="F31" t="n">
        <x:v>10</x:v>
      </x:c>
      <x:c r="G31" t="n">
        <x:f>E31*(1+F31/100)</x:f>
        <x:v>6036.129000000001</x:v>
      </x:c>
      <x:c r="H31" t="str">
        <x:v>Payée</x:v>
      </x:c>
      <x:c r="I31" t="n">
        <x:v>46113</x:v>
      </x:c>
      <x:c r="J31" t="n">
        <x:v>6036.13</x:v>
      </x:c>
      <x:c r="K31" t="n">
        <x:f>G31-J31</x:f>
        <x:v>-0.0009999999992942321</x:v>
      </x:c>
    </x:row>
    <x:row r="32">
      <x:c r="A32" t="str">
        <x:v>FAC-0031</x:v>
      </x:c>
      <x:c r="B32" t="n">
        <x:v>46311</x:v>
      </x:c>
      <x:c r="C32" t="str">
        <x:v>CL-0063</x:v>
      </x:c>
      <x:c r="D32" t="str">
        <x:v>DOS-0128</x:v>
      </x:c>
      <x:c r="E32" t="n">
        <x:v>6057.45</x:v>
      </x:c>
      <x:c r="F32" t="n">
        <x:v>20</x:v>
      </x:c>
      <x:c r="G32" t="n">
        <x:f>E32*(1+F32/100)</x:f>
        <x:v>7268.94</x:v>
      </x:c>
      <x:c r="H32" t="str">
        <x:v>En retard</x:v>
      </x:c>
      <x:c r="I32" t="n">
        <x:v>46326</x:v>
      </x:c>
      <x:c r="J32" t="n">
        <x:v>0</x:v>
      </x:c>
      <x:c r="K32" t="n">
        <x:f>G32-J32</x:f>
        <x:v>7268.94</x:v>
      </x:c>
    </x:row>
    <x:row r="33">
      <x:c r="A33" t="str">
        <x:v>FAC-0032</x:v>
      </x:c>
      <x:c r="B33" t="n">
        <x:v>46285</x:v>
      </x:c>
      <x:c r="C33" t="str">
        <x:v>CL-0043</x:v>
      </x:c>
      <x:c r="D33" t="str">
        <x:v>DOS-0109</x:v>
      </x:c>
      <x:c r="E33" t="n">
        <x:v>7230.19</x:v>
      </x:c>
      <x:c r="F33" t="n">
        <x:v>20</x:v>
      </x:c>
      <x:c r="G33" t="n">
        <x:f>E33*(1+F33/100)</x:f>
        <x:v>8676.228</x:v>
      </x:c>
      <x:c r="H33" t="str">
        <x:v>Partiellement payée</x:v>
      </x:c>
      <x:c r="I33" t="n">
        <x:v>46300</x:v>
      </x:c>
      <x:c r="J33" t="n">
        <x:v>4338.11</x:v>
      </x:c>
      <x:c r="K33" t="n">
        <x:f>G33-J33</x:f>
        <x:v>4338.1179999999995</x:v>
      </x:c>
    </x:row>
    <x:row r="34">
      <x:c r="A34" t="str">
        <x:v>FAC-0033</x:v>
      </x:c>
      <x:c r="B34" t="n">
        <x:v>46139</x:v>
      </x:c>
      <x:c r="C34" t="str">
        <x:v>CL-0037</x:v>
      </x:c>
      <x:c r="D34" t="str">
        <x:v>DOS-0103</x:v>
      </x:c>
      <x:c r="E34" t="n">
        <x:v>1982.94</x:v>
      </x:c>
      <x:c r="F34" t="n">
        <x:v>20</x:v>
      </x:c>
      <x:c r="G34" t="n">
        <x:f>E34*(1+F34/100)</x:f>
        <x:v>2379.528</x:v>
      </x:c>
      <x:c r="H34" t="str">
        <x:v>Partiellement payée</x:v>
      </x:c>
      <x:c r="I34" t="n">
        <x:v>46184</x:v>
      </x:c>
      <x:c r="J34" t="n">
        <x:v>1189.76</x:v>
      </x:c>
      <x:c r="K34" t="n">
        <x:f>G34-J34</x:f>
        <x:v>1189.7679999999998</x:v>
      </x:c>
    </x:row>
    <x:row r="35">
      <x:c r="A35" t="str">
        <x:v>FAC-0034</x:v>
      </x:c>
      <x:c r="B35" t="n">
        <x:v>46164</x:v>
      </x:c>
      <x:c r="C35" t="str">
        <x:v>CL-0048</x:v>
      </x:c>
      <x:c r="D35" t="str">
        <x:v>DOS-0020</x:v>
      </x:c>
      <x:c r="E35" t="n">
        <x:v>2648.34</x:v>
      </x:c>
      <x:c r="F35" t="n">
        <x:v>0</x:v>
      </x:c>
      <x:c r="G35" t="n">
        <x:f>E35*(1+F35/100)</x:f>
        <x:v>2648.34</x:v>
      </x:c>
      <x:c r="H35" t="str">
        <x:v>Partiellement payée</x:v>
      </x:c>
      <x:c r="I35" t="n">
        <x:v>46194</x:v>
      </x:c>
      <x:c r="J35" t="n">
        <x:v>1324.17</x:v>
      </x:c>
      <x:c r="K35" t="n">
        <x:f>G35-J35</x:f>
        <x:v>1324.17</x:v>
      </x:c>
    </x:row>
    <x:row r="36">
      <x:c r="A36" t="str">
        <x:v>FAC-0035</x:v>
      </x:c>
      <x:c r="B36" t="n">
        <x:v>46280</x:v>
      </x:c>
      <x:c r="C36" t="str">
        <x:v>CL-0019</x:v>
      </x:c>
      <x:c r="D36" t="str">
        <x:v>DOS-0009</x:v>
      </x:c>
      <x:c r="E36" t="n">
        <x:v>5010.02</x:v>
      </x:c>
      <x:c r="F36" t="n">
        <x:v>10</x:v>
      </x:c>
      <x:c r="G36" t="n">
        <x:f>E36*(1+F36/100)</x:f>
        <x:v>5511.022000000001</x:v>
      </x:c>
      <x:c r="H36" t="str">
        <x:v>Facturée</x:v>
      </x:c>
      <x:c r="I36" t="n">
        <x:v>46325</x:v>
      </x:c>
      <x:c r="J36" t="n">
        <x:v>0</x:v>
      </x:c>
      <x:c r="K36" t="n">
        <x:f>G36-J36</x:f>
        <x:v>5511.022000000001</x:v>
      </x:c>
    </x:row>
    <x:row r="37">
      <x:c r="A37" t="str">
        <x:v>FAC-0036</x:v>
      </x:c>
      <x:c r="B37" t="n">
        <x:v>46184</x:v>
      </x:c>
      <x:c r="C37" t="str">
        <x:v>CL-0091</x:v>
      </x:c>
      <x:c r="D37" t="str">
        <x:v>DOS-0121</x:v>
      </x:c>
      <x:c r="E37" t="n">
        <x:v>485.63</x:v>
      </x:c>
      <x:c r="F37" t="n">
        <x:v>20</x:v>
      </x:c>
      <x:c r="G37" t="n">
        <x:f>E37*(1+F37/100)</x:f>
        <x:v>582.756</x:v>
      </x:c>
      <x:c r="H37" t="str">
        <x:v>Facturée</x:v>
      </x:c>
      <x:c r="I37" t="n">
        <x:v>46199</x:v>
      </x:c>
      <x:c r="J37" t="n">
        <x:v>0</x:v>
      </x:c>
      <x:c r="K37" t="n">
        <x:f>G37-J37</x:f>
        <x:v>582.756</x:v>
      </x:c>
    </x:row>
    <x:row r="38">
      <x:c r="A38" t="str">
        <x:v>FAC-0037</x:v>
      </x:c>
      <x:c r="B38" t="n">
        <x:v>46203</x:v>
      </x:c>
      <x:c r="C38" t="str">
        <x:v>CL-0041</x:v>
      </x:c>
      <x:c r="D38" t="str">
        <x:v>DOS-0129</x:v>
      </x:c>
      <x:c r="E38" t="n">
        <x:v>4125.92</x:v>
      </x:c>
      <x:c r="F38" t="n">
        <x:v>20</x:v>
      </x:c>
      <x:c r="G38" t="n">
        <x:f>E38*(1+F38/100)</x:f>
        <x:v>4951.104</x:v>
      </x:c>
      <x:c r="H38" t="str">
        <x:v>Payée</x:v>
      </x:c>
      <x:c r="I38" t="n">
        <x:v>46263</x:v>
      </x:c>
      <x:c r="J38" t="n">
        <x:v>4951.1</x:v>
      </x:c>
      <x:c r="K38" t="n">
        <x:f>G38-J38</x:f>
        <x:v>0.0039999999999054126</x:v>
      </x:c>
    </x:row>
    <x:row r="39">
      <x:c r="A39" t="str">
        <x:v>FAC-0038</x:v>
      </x:c>
      <x:c r="B39" t="n">
        <x:v>46180</x:v>
      </x:c>
      <x:c r="C39" t="str">
        <x:v>CL-0068</x:v>
      </x:c>
      <x:c r="D39" t="str">
        <x:v>DOS-0119</x:v>
      </x:c>
      <x:c r="E39" t="n">
        <x:v>2240.88</x:v>
      </x:c>
      <x:c r="F39" t="n">
        <x:v>10</x:v>
      </x:c>
      <x:c r="G39" t="n">
        <x:f>E39*(1+F39/100)</x:f>
        <x:v>2464.9680000000003</x:v>
      </x:c>
      <x:c r="H39" t="str">
        <x:v>Payée</x:v>
      </x:c>
      <x:c r="I39" t="n">
        <x:v>46210</x:v>
      </x:c>
      <x:c r="J39" t="n">
        <x:v>2464.97</x:v>
      </x:c>
      <x:c r="K39" t="n">
        <x:f>G39-J39</x:f>
        <x:v>-0.001999999999497959</x:v>
      </x:c>
    </x:row>
    <x:row r="40">
      <x:c r="A40" t="str">
        <x:v>FAC-0039</x:v>
      </x:c>
      <x:c r="B40" t="n">
        <x:v>46280</x:v>
      </x:c>
      <x:c r="C40" t="str">
        <x:v>CL-0005</x:v>
      </x:c>
      <x:c r="D40" t="str">
        <x:v>DOS-0064</x:v>
      </x:c>
      <x:c r="E40" t="n">
        <x:v>5820.08</x:v>
      </x:c>
      <x:c r="F40" t="n">
        <x:v>0</x:v>
      </x:c>
      <x:c r="G40" t="n">
        <x:f>E40*(1+F40/100)</x:f>
        <x:v>5820.08</x:v>
      </x:c>
      <x:c r="H40" t="str">
        <x:v>Payée</x:v>
      </x:c>
      <x:c r="I40" t="n">
        <x:v>46310</x:v>
      </x:c>
      <x:c r="J40" t="n">
        <x:v>5820.08</x:v>
      </x:c>
      <x:c r="K40" t="n">
        <x:f>G40-J40</x:f>
        <x:v>0</x:v>
      </x:c>
    </x:row>
    <x:row r="41">
      <x:c r="A41" t="str">
        <x:v>FAC-0040</x:v>
      </x:c>
      <x:c r="B41" t="n">
        <x:v>46038</x:v>
      </x:c>
      <x:c r="C41" t="str">
        <x:v>CL-0057</x:v>
      </x:c>
      <x:c r="D41" t="str">
        <x:v>DOS-0107</x:v>
      </x:c>
      <x:c r="E41" t="n">
        <x:v>3877.75</x:v>
      </x:c>
      <x:c r="F41" t="n">
        <x:v>0</x:v>
      </x:c>
      <x:c r="G41" t="n">
        <x:f>E41*(1+F41/100)</x:f>
        <x:v>3877.75</x:v>
      </x:c>
      <x:c r="H41" t="str">
        <x:v>Facturée</x:v>
      </x:c>
      <x:c r="I41" t="n">
        <x:v>46068</x:v>
      </x:c>
      <x:c r="J41" t="n">
        <x:v>0</x:v>
      </x:c>
      <x:c r="K41" t="n">
        <x:f>G41-J41</x:f>
        <x:v>3877.75</x:v>
      </x:c>
    </x:row>
    <x:row r="42">
      <x:c r="A42" t="str">
        <x:v>FAC-0041</x:v>
      </x:c>
      <x:c r="B42" t="n">
        <x:v>46316</x:v>
      </x:c>
      <x:c r="C42" t="str">
        <x:v>CL-0017</x:v>
      </x:c>
      <x:c r="D42" t="str">
        <x:v>DOS-0041</x:v>
      </x:c>
      <x:c r="E42" t="n">
        <x:v>8286.19</x:v>
      </x:c>
      <x:c r="F42" t="n">
        <x:v>20</x:v>
      </x:c>
      <x:c r="G42" t="n">
        <x:f>E42*(1+F42/100)</x:f>
        <x:v>9943.428</x:v>
      </x:c>
      <x:c r="H42" t="str">
        <x:v>En retard</x:v>
      </x:c>
      <x:c r="I42" t="n">
        <x:v>46346</x:v>
      </x:c>
      <x:c r="J42" t="n">
        <x:v>0</x:v>
      </x:c>
      <x:c r="K42" t="n">
        <x:f>G42-J42</x:f>
        <x:v>9943.428</x:v>
      </x:c>
    </x:row>
    <x:row r="43">
      <x:c r="A43" t="str">
        <x:v>FAC-0042</x:v>
      </x:c>
      <x:c r="B43" t="n">
        <x:v>46164</x:v>
      </x:c>
      <x:c r="C43" t="str">
        <x:v>CL-0047</x:v>
      </x:c>
      <x:c r="D43" t="str">
        <x:v>DOS-0124</x:v>
      </x:c>
      <x:c r="E43" t="n">
        <x:v>1507.1</x:v>
      </x:c>
      <x:c r="F43" t="n">
        <x:v>10</x:v>
      </x:c>
      <x:c r="G43" t="n">
        <x:f>E43*(1+F43/100)</x:f>
        <x:v>1657.81</x:v>
      </x:c>
      <x:c r="H43" t="str">
        <x:v>Payée</x:v>
      </x:c>
      <x:c r="I43" t="n">
        <x:v>46179</x:v>
      </x:c>
      <x:c r="J43" t="n">
        <x:v>1657.81</x:v>
      </x:c>
      <x:c r="K43" t="n">
        <x:f>G43-J43</x:f>
        <x:v>0</x:v>
      </x:c>
    </x:row>
    <x:row r="44">
      <x:c r="A44" t="str">
        <x:v>FAC-0043</x:v>
      </x:c>
      <x:c r="B44" t="n">
        <x:v>46242</x:v>
      </x:c>
      <x:c r="C44" t="str">
        <x:v>CL-0017</x:v>
      </x:c>
      <x:c r="D44" t="str">
        <x:v>DOS-0102</x:v>
      </x:c>
      <x:c r="E44" t="n">
        <x:v>7027.76</x:v>
      </x:c>
      <x:c r="F44" t="n">
        <x:v>10</x:v>
      </x:c>
      <x:c r="G44" t="n">
        <x:f>E44*(1+F44/100)</x:f>
        <x:v>7730.536000000001</x:v>
      </x:c>
      <x:c r="H44" t="str">
        <x:v>Payée</x:v>
      </x:c>
      <x:c r="I44" t="n">
        <x:v>46287</x:v>
      </x:c>
      <x:c r="J44" t="n">
        <x:v>7730.54</x:v>
      </x:c>
      <x:c r="K44" t="n">
        <x:f>G44-J44</x:f>
        <x:v>-0.003999999998995918</x:v>
      </x:c>
    </x:row>
    <x:row r="45">
      <x:c r="A45" t="str">
        <x:v>FAC-0044</x:v>
      </x:c>
      <x:c r="B45" t="n">
        <x:v>46257</x:v>
      </x:c>
      <x:c r="C45" t="str">
        <x:v>CL-0024</x:v>
      </x:c>
      <x:c r="D45" t="str">
        <x:v>DOS-0028</x:v>
      </x:c>
      <x:c r="E45" t="n">
        <x:v>8949.32</x:v>
      </x:c>
      <x:c r="F45" t="n">
        <x:v>20</x:v>
      </x:c>
      <x:c r="G45" t="n">
        <x:f>E45*(1+F45/100)</x:f>
        <x:v>10739.184</x:v>
      </x:c>
      <x:c r="H45" t="str">
        <x:v>Facturée</x:v>
      </x:c>
      <x:c r="I45" t="n">
        <x:v>46272</x:v>
      </x:c>
      <x:c r="J45" t="n">
        <x:v>0</x:v>
      </x:c>
      <x:c r="K45" t="n">
        <x:f>G45-J45</x:f>
        <x:v>10739.184</x:v>
      </x:c>
    </x:row>
    <x:row r="46">
      <x:c r="A46" t="str">
        <x:v>FAC-0045</x:v>
      </x:c>
      <x:c r="B46" t="n">
        <x:v>46120</x:v>
      </x:c>
      <x:c r="C46" t="str">
        <x:v>CL-0093</x:v>
      </x:c>
      <x:c r="D46" t="str">
        <x:v>DOS-0131</x:v>
      </x:c>
      <x:c r="E46" t="n">
        <x:v>2670.14</x:v>
      </x:c>
      <x:c r="F46" t="n">
        <x:v>0</x:v>
      </x:c>
      <x:c r="G46" t="n">
        <x:f>E46*(1+F46/100)</x:f>
        <x:v>2670.14</x:v>
      </x:c>
      <x:c r="H46" t="str">
        <x:v>Facturée</x:v>
      </x:c>
      <x:c r="I46" t="n">
        <x:v>46180</x:v>
      </x:c>
      <x:c r="J46" t="n">
        <x:v>0</x:v>
      </x:c>
      <x:c r="K46" t="n">
        <x:f>G46-J46</x:f>
        <x:v>2670.14</x:v>
      </x:c>
    </x:row>
    <x:row r="47">
      <x:c r="A47" t="str">
        <x:v>FAC-0046</x:v>
      </x:c>
      <x:c r="B47" t="n">
        <x:v>46289</x:v>
      </x:c>
      <x:c r="C47" t="str">
        <x:v>CL-0119</x:v>
      </x:c>
      <x:c r="D47" t="str">
        <x:v>DOS-0110</x:v>
      </x:c>
      <x:c r="E47" t="n">
        <x:v>3316.27</x:v>
      </x:c>
      <x:c r="F47" t="n">
        <x:v>0</x:v>
      </x:c>
      <x:c r="G47" t="n">
        <x:f>E47*(1+F47/100)</x:f>
        <x:v>3316.27</x:v>
      </x:c>
      <x:c r="H47" t="str">
        <x:v>Partiellement payée</x:v>
      </x:c>
      <x:c r="I47" t="n">
        <x:v>46349</x:v>
      </x:c>
      <x:c r="J47" t="n">
        <x:v>1658.13</x:v>
      </x:c>
      <x:c r="K47" t="n">
        <x:f>G47-J47</x:f>
        <x:v>1658.1399999999999</x:v>
      </x:c>
    </x:row>
    <x:row r="48">
      <x:c r="A48" t="str">
        <x:v>FAC-0047</x:v>
      </x:c>
      <x:c r="B48" t="n">
        <x:v>46277</x:v>
      </x:c>
      <x:c r="C48" t="str">
        <x:v>CL-0038</x:v>
      </x:c>
      <x:c r="D48" t="str">
        <x:v>DOS-0112</x:v>
      </x:c>
      <x:c r="E48" t="n">
        <x:v>6935.75</x:v>
      </x:c>
      <x:c r="F48" t="n">
        <x:v>10</x:v>
      </x:c>
      <x:c r="G48" t="n">
        <x:f>E48*(1+F48/100)</x:f>
        <x:v>7629.325000000001</x:v>
      </x:c>
      <x:c r="H48" t="str">
        <x:v>Facturée</x:v>
      </x:c>
      <x:c r="I48" t="n">
        <x:v>46337</x:v>
      </x:c>
      <x:c r="J48" t="n">
        <x:v>0</x:v>
      </x:c>
      <x:c r="K48" t="n">
        <x:f>G48-J48</x:f>
        <x:v>7629.325000000001</x:v>
      </x:c>
    </x:row>
    <x:row r="49">
      <x:c r="A49" t="str">
        <x:v>FAC-0048</x:v>
      </x:c>
      <x:c r="B49" t="n">
        <x:v>46078</x:v>
      </x:c>
      <x:c r="C49" t="str">
        <x:v>CL-0005</x:v>
      </x:c>
      <x:c r="D49" t="str">
        <x:v>DOS-0053</x:v>
      </x:c>
      <x:c r="E49" t="n">
        <x:v>4763.77</x:v>
      </x:c>
      <x:c r="F49" t="n">
        <x:v>10</x:v>
      </x:c>
      <x:c r="G49" t="n">
        <x:f>E49*(1+F49/100)</x:f>
        <x:v>5240.147000000001</x:v>
      </x:c>
      <x:c r="H49" t="str">
        <x:v>Partiellement payée</x:v>
      </x:c>
      <x:c r="I49" t="n">
        <x:v>46138</x:v>
      </x:c>
      <x:c r="J49" t="n">
        <x:v>2620.07</x:v>
      </x:c>
      <x:c r="K49" t="n">
        <x:f>G49-J49</x:f>
        <x:v>2620.0770000000007</x:v>
      </x:c>
    </x:row>
    <x:row r="50">
      <x:c r="A50" t="str">
        <x:v>FAC-0049</x:v>
      </x:c>
      <x:c r="B50" t="n">
        <x:v>46140</x:v>
      </x:c>
      <x:c r="C50" t="str">
        <x:v>CL-0028</x:v>
      </x:c>
      <x:c r="D50" t="str">
        <x:v>DOS-0001</x:v>
      </x:c>
      <x:c r="E50" t="n">
        <x:v>8988.03</x:v>
      </x:c>
      <x:c r="F50" t="n">
        <x:v>20</x:v>
      </x:c>
      <x:c r="G50" t="n">
        <x:f>E50*(1+F50/100)</x:f>
        <x:v>10785.636</x:v>
      </x:c>
      <x:c r="H50" t="str">
        <x:v>Partiellement payée</x:v>
      </x:c>
      <x:c r="I50" t="n">
        <x:v>46200</x:v>
      </x:c>
      <x:c r="J50" t="n">
        <x:v>5392.82</x:v>
      </x:c>
      <x:c r="K50" t="n">
        <x:f>G50-J50</x:f>
        <x:v>5392.816000000001</x:v>
      </x:c>
    </x:row>
    <x:row r="51">
      <x:c r="A51" t="str">
        <x:v>FAC-0050</x:v>
      </x:c>
      <x:c r="B51" t="n">
        <x:v>46163</x:v>
      </x:c>
      <x:c r="C51" t="str">
        <x:v>CL-0110</x:v>
      </x:c>
      <x:c r="D51" t="str">
        <x:v>DOS-0064</x:v>
      </x:c>
      <x:c r="E51" t="n">
        <x:v>7376.3</x:v>
      </x:c>
      <x:c r="F51" t="n">
        <x:v>20</x:v>
      </x:c>
      <x:c r="G51" t="n">
        <x:f>E51*(1+F51/100)</x:f>
        <x:v>8851.56</x:v>
      </x:c>
      <x:c r="H51" t="str">
        <x:v>Payée</x:v>
      </x:c>
      <x:c r="I51" t="n">
        <x:v>46223</x:v>
      </x:c>
      <x:c r="J51" t="n">
        <x:v>8851.56</x:v>
      </x:c>
      <x:c r="K51" t="n">
        <x:f>G51-J51</x:f>
        <x:v>0</x:v>
      </x:c>
    </x:row>
    <x:row r="52">
      <x:c r="A52" t="str">
        <x:v>FAC-0051</x:v>
      </x:c>
      <x:c r="B52" t="n">
        <x:v>46049</x:v>
      </x:c>
      <x:c r="C52" t="str">
        <x:v>CL-0047</x:v>
      </x:c>
      <x:c r="D52" t="str">
        <x:v>DOS-0126</x:v>
      </x:c>
      <x:c r="E52" t="n">
        <x:v>1869.14</x:v>
      </x:c>
      <x:c r="F52" t="n">
        <x:v>10</x:v>
      </x:c>
      <x:c r="G52" t="n">
        <x:f>E52*(1+F52/100)</x:f>
        <x:v>2056.054</x:v>
      </x:c>
      <x:c r="H52" t="str">
        <x:v>Partiellement payée</x:v>
      </x:c>
      <x:c r="I52" t="n">
        <x:v>46094</x:v>
      </x:c>
      <x:c r="J52" t="n">
        <x:v>1028.03</x:v>
      </x:c>
      <x:c r="K52" t="n">
        <x:f>G52-J52</x:f>
        <x:v>1028.0240000000001</x:v>
      </x:c>
    </x:row>
    <x:row r="53">
      <x:c r="A53" t="str">
        <x:v>FAC-0052</x:v>
      </x:c>
      <x:c r="B53" t="n">
        <x:v>46203</x:v>
      </x:c>
      <x:c r="C53" t="str">
        <x:v>CL-0043</x:v>
      </x:c>
      <x:c r="D53" t="str">
        <x:v>DOS-0063</x:v>
      </x:c>
      <x:c r="E53" t="n">
        <x:v>5075.29</x:v>
      </x:c>
      <x:c r="F53" t="n">
        <x:v>20</x:v>
      </x:c>
      <x:c r="G53" t="n">
        <x:f>E53*(1+F53/100)</x:f>
        <x:v>6090.348</x:v>
      </x:c>
      <x:c r="H53" t="str">
        <x:v>Partiellement payée</x:v>
      </x:c>
      <x:c r="I53" t="n">
        <x:v>46218</x:v>
      </x:c>
      <x:c r="J53" t="n">
        <x:v>3045.17</x:v>
      </x:c>
      <x:c r="K53" t="n">
        <x:f>G53-J53</x:f>
        <x:v>3045.178</x:v>
      </x:c>
    </x:row>
    <x:row r="54">
      <x:c r="A54" t="str">
        <x:v>FAC-0053</x:v>
      </x:c>
      <x:c r="B54" t="n">
        <x:v>46235</x:v>
      </x:c>
      <x:c r="C54" t="str">
        <x:v>CL-0045</x:v>
      </x:c>
      <x:c r="D54" t="str">
        <x:v>DOS-0006</x:v>
      </x:c>
      <x:c r="E54" t="n">
        <x:v>4945.6</x:v>
      </x:c>
      <x:c r="F54" t="n">
        <x:v>20</x:v>
      </x:c>
      <x:c r="G54" t="n">
        <x:f>E54*(1+F54/100)</x:f>
        <x:v>5934.72</x:v>
      </x:c>
      <x:c r="H54" t="str">
        <x:v>En retard</x:v>
      </x:c>
      <x:c r="I54" t="n">
        <x:v>46250</x:v>
      </x:c>
      <x:c r="J54" t="n">
        <x:v>0</x:v>
      </x:c>
      <x:c r="K54" t="n">
        <x:f>G54-J54</x:f>
        <x:v>5934.72</x:v>
      </x:c>
    </x:row>
    <x:row r="55">
      <x:c r="A55" t="str">
        <x:v>FAC-0054</x:v>
      </x:c>
      <x:c r="B55" t="n">
        <x:v>46297</x:v>
      </x:c>
      <x:c r="C55" t="str">
        <x:v>CL-0053</x:v>
      </x:c>
      <x:c r="D55" t="str">
        <x:v>DOS-0113</x:v>
      </x:c>
      <x:c r="E55" t="n">
        <x:v>8055.99</x:v>
      </x:c>
      <x:c r="F55" t="n">
        <x:v>0</x:v>
      </x:c>
      <x:c r="G55" t="n">
        <x:f>E55*(1+F55/100)</x:f>
        <x:v>8055.99</x:v>
      </x:c>
      <x:c r="H55" t="str">
        <x:v>Partiellement payée</x:v>
      </x:c>
      <x:c r="I55" t="n">
        <x:v>46357</x:v>
      </x:c>
      <x:c r="J55" t="n">
        <x:v>4027.99</x:v>
      </x:c>
      <x:c r="K55" t="n">
        <x:f>G55-J55</x:f>
        <x:v>4028</x:v>
      </x:c>
    </x:row>
    <x:row r="56">
      <x:c r="A56" t="str">
        <x:v>FAC-0055</x:v>
      </x:c>
      <x:c r="B56" t="n">
        <x:v>46064</x:v>
      </x:c>
      <x:c r="C56" t="str">
        <x:v>CL-0020</x:v>
      </x:c>
      <x:c r="D56" t="str">
        <x:v>DOS-0094</x:v>
      </x:c>
      <x:c r="E56" t="n">
        <x:v>4112.51</x:v>
      </x:c>
      <x:c r="F56" t="n">
        <x:v>10</x:v>
      </x:c>
      <x:c r="G56" t="n">
        <x:f>E56*(1+F56/100)</x:f>
        <x:v>4523.761</x:v>
      </x:c>
      <x:c r="H56" t="str">
        <x:v>En retard</x:v>
      </x:c>
      <x:c r="I56" t="n">
        <x:v>46094</x:v>
      </x:c>
      <x:c r="J56" t="n">
        <x:v>0</x:v>
      </x:c>
      <x:c r="K56" t="n">
        <x:f>G56-J56</x:f>
        <x:v>4523.761</x:v>
      </x:c>
    </x:row>
    <x:row r="57">
      <x:c r="A57" t="str">
        <x:v>FAC-0056</x:v>
      </x:c>
      <x:c r="B57" t="n">
        <x:v>46078</x:v>
      </x:c>
      <x:c r="C57" t="str">
        <x:v>CL-0025</x:v>
      </x:c>
      <x:c r="D57" t="str">
        <x:v>DOS-0034</x:v>
      </x:c>
      <x:c r="E57" t="n">
        <x:v>5082.68</x:v>
      </x:c>
      <x:c r="F57" t="n">
        <x:v>0</x:v>
      </x:c>
      <x:c r="G57" t="n">
        <x:f>E57*(1+F57/100)</x:f>
        <x:v>5082.68</x:v>
      </x:c>
      <x:c r="H57" t="str">
        <x:v>Payée</x:v>
      </x:c>
      <x:c r="I57" t="n">
        <x:v>46108</x:v>
      </x:c>
      <x:c r="J57" t="n">
        <x:v>5082.68</x:v>
      </x:c>
      <x:c r="K57" t="n">
        <x:f>G57-J57</x:f>
        <x:v>0</x:v>
      </x:c>
    </x:row>
    <x:row r="58">
      <x:c r="A58" t="str">
        <x:v>FAC-0057</x:v>
      </x:c>
      <x:c r="B58" t="n">
        <x:v>46102</x:v>
      </x:c>
      <x:c r="C58" t="str">
        <x:v>CL-0003</x:v>
      </x:c>
      <x:c r="D58" t="str">
        <x:v>DOS-0057</x:v>
      </x:c>
      <x:c r="E58" t="n">
        <x:v>7932.49</x:v>
      </x:c>
      <x:c r="F58" t="n">
        <x:v>10</x:v>
      </x:c>
      <x:c r="G58" t="n">
        <x:f>E58*(1+F58/100)</x:f>
        <x:v>8725.739</x:v>
      </x:c>
      <x:c r="H58" t="str">
        <x:v>En retard</x:v>
      </x:c>
      <x:c r="I58" t="n">
        <x:v>46117</x:v>
      </x:c>
      <x:c r="J58" t="n">
        <x:v>0</x:v>
      </x:c>
      <x:c r="K58" t="n">
        <x:f>G58-J58</x:f>
        <x:v>8725.739</x:v>
      </x:c>
    </x:row>
    <x:row r="59">
      <x:c r="A59" t="str">
        <x:v>FAC-0058</x:v>
      </x:c>
      <x:c r="B59" t="n">
        <x:v>46266</x:v>
      </x:c>
      <x:c r="C59" t="str">
        <x:v>CL-0019</x:v>
      </x:c>
      <x:c r="D59" t="str">
        <x:v>DOS-0132</x:v>
      </x:c>
      <x:c r="E59" t="n">
        <x:v>5354.46</x:v>
      </x:c>
      <x:c r="F59" t="n">
        <x:v>20</x:v>
      </x:c>
      <x:c r="G59" t="n">
        <x:f>E59*(1+F59/100)</x:f>
        <x:v>6425.352</x:v>
      </x:c>
      <x:c r="H59" t="str">
        <x:v>Partiellement payée</x:v>
      </x:c>
      <x:c r="I59" t="n">
        <x:v>46326</x:v>
      </x:c>
      <x:c r="J59" t="n">
        <x:v>3212.68</x:v>
      </x:c>
      <x:c r="K59" t="n">
        <x:f>G59-J59</x:f>
        <x:v>3212.672</x:v>
      </x:c>
    </x:row>
    <x:row r="60">
      <x:c r="A60" t="str">
        <x:v>FAC-0059</x:v>
      </x:c>
      <x:c r="B60" t="n">
        <x:v>46103</x:v>
      </x:c>
      <x:c r="C60" t="str">
        <x:v>CL-0075</x:v>
      </x:c>
      <x:c r="D60" t="str">
        <x:v>DOS-0120</x:v>
      </x:c>
      <x:c r="E60" t="n">
        <x:v>8980.22</x:v>
      </x:c>
      <x:c r="F60" t="n">
        <x:v>10</x:v>
      </x:c>
      <x:c r="G60" t="n">
        <x:f>E60*(1+F60/100)</x:f>
        <x:v>9878.242</x:v>
      </x:c>
      <x:c r="H60" t="str">
        <x:v>Facturée</x:v>
      </x:c>
      <x:c r="I60" t="n">
        <x:v>46133</x:v>
      </x:c>
      <x:c r="J60" t="n">
        <x:v>0</x:v>
      </x:c>
      <x:c r="K60" t="n">
        <x:f>G60-J60</x:f>
        <x:v>9878.242</x:v>
      </x:c>
    </x:row>
    <x:row r="61">
      <x:c r="A61" t="str">
        <x:v>FAC-0060</x:v>
      </x:c>
      <x:c r="B61" t="n">
        <x:v>46291</x:v>
      </x:c>
      <x:c r="C61" t="str">
        <x:v>CL-0012</x:v>
      </x:c>
      <x:c r="D61" t="str">
        <x:v>DOS-0025</x:v>
      </x:c>
      <x:c r="E61" t="n">
        <x:v>7981.64</x:v>
      </x:c>
      <x:c r="F61" t="n">
        <x:v>10</x:v>
      </x:c>
      <x:c r="G61" t="n">
        <x:f>E61*(1+F61/100)</x:f>
        <x:v>8779.804000000002</x:v>
      </x:c>
      <x:c r="H61" t="str">
        <x:v>Facturée</x:v>
      </x:c>
      <x:c r="I61" t="n">
        <x:v>46306</x:v>
      </x:c>
      <x:c r="J61" t="n">
        <x:v>0</x:v>
      </x:c>
      <x:c r="K61" t="n">
        <x:f>G61-J61</x:f>
        <x:v>8779.804000000002</x:v>
      </x:c>
    </x:row>
    <x:row r="62">
      <x:c r="A62" t="str">
        <x:v>FAC-0061</x:v>
      </x:c>
      <x:c r="B62" t="n">
        <x:v>46059</x:v>
      </x:c>
      <x:c r="C62" t="str">
        <x:v>CL-0049</x:v>
      </x:c>
      <x:c r="D62" t="str">
        <x:v>DOS-0019</x:v>
      </x:c>
      <x:c r="E62" t="n">
        <x:v>5395.06</x:v>
      </x:c>
      <x:c r="F62" t="n">
        <x:v>0</x:v>
      </x:c>
      <x:c r="G62" t="n">
        <x:f>E62*(1+F62/100)</x:f>
        <x:v>5395.06</x:v>
      </x:c>
      <x:c r="H62" t="str">
        <x:v>Facturée</x:v>
      </x:c>
      <x:c r="I62" t="n">
        <x:v>46104</x:v>
      </x:c>
      <x:c r="J62" t="n">
        <x:v>0</x:v>
      </x:c>
      <x:c r="K62" t="n">
        <x:f>G62-J62</x:f>
        <x:v>5395.06</x:v>
      </x:c>
    </x:row>
    <x:row r="63">
      <x:c r="A63" t="str">
        <x:v>FAC-0062</x:v>
      </x:c>
      <x:c r="B63" t="n">
        <x:v>46127</x:v>
      </x:c>
      <x:c r="C63" t="str">
        <x:v>CL-0096</x:v>
      </x:c>
      <x:c r="D63" t="str">
        <x:v>DOS-0015</x:v>
      </x:c>
      <x:c r="E63" t="n">
        <x:v>1817.96</x:v>
      </x:c>
      <x:c r="F63" t="n">
        <x:v>20</x:v>
      </x:c>
      <x:c r="G63" t="n">
        <x:f>E63*(1+F63/100)</x:f>
        <x:v>2181.552</x:v>
      </x:c>
      <x:c r="H63" t="str">
        <x:v>Facturée</x:v>
      </x:c>
      <x:c r="I63" t="n">
        <x:v>46172</x:v>
      </x:c>
      <x:c r="J63" t="n">
        <x:v>0</x:v>
      </x:c>
      <x:c r="K63" t="n">
        <x:f>G63-J63</x:f>
        <x:v>2181.552</x:v>
      </x:c>
    </x:row>
    <x:row r="64">
      <x:c r="A64" t="str">
        <x:v>FAC-0063</x:v>
      </x:c>
      <x:c r="B64" t="n">
        <x:v>46074</x:v>
      </x:c>
      <x:c r="C64" t="str">
        <x:v>CL-0030</x:v>
      </x:c>
      <x:c r="D64" t="str">
        <x:v>DOS-0087</x:v>
      </x:c>
      <x:c r="E64" t="n">
        <x:v>8207.63</x:v>
      </x:c>
      <x:c r="F64" t="n">
        <x:v>10</x:v>
      </x:c>
      <x:c r="G64" t="n">
        <x:f>E64*(1+F64/100)</x:f>
        <x:v>9028.393</x:v>
      </x:c>
      <x:c r="H64" t="str">
        <x:v>Payée</x:v>
      </x:c>
      <x:c r="I64" t="n">
        <x:v>46119</x:v>
      </x:c>
      <x:c r="J64" t="n">
        <x:v>9028.39</x:v>
      </x:c>
      <x:c r="K64" t="n">
        <x:f>G64-J64</x:f>
        <x:v>0.0030000000006111804</x:v>
      </x:c>
    </x:row>
    <x:row r="65">
      <x:c r="A65" t="str">
        <x:v>FAC-0064</x:v>
      </x:c>
      <x:c r="B65" t="n">
        <x:v>46030</x:v>
      </x:c>
      <x:c r="C65" t="str">
        <x:v>CL-0119</x:v>
      </x:c>
      <x:c r="D65" t="str">
        <x:v>DOS-0047</x:v>
      </x:c>
      <x:c r="E65" t="n">
        <x:v>5868.91</x:v>
      </x:c>
      <x:c r="F65" t="n">
        <x:v>20</x:v>
      </x:c>
      <x:c r="G65" t="n">
        <x:f>E65*(1+F65/100)</x:f>
        <x:v>7042.692</x:v>
      </x:c>
      <x:c r="H65" t="str">
        <x:v>En retard</x:v>
      </x:c>
      <x:c r="I65" t="n">
        <x:v>46060</x:v>
      </x:c>
      <x:c r="J65" t="n">
        <x:v>0</x:v>
      </x:c>
      <x:c r="K65" t="n">
        <x:f>G65-J65</x:f>
        <x:v>7042.692</x:v>
      </x:c>
    </x:row>
    <x:row r="66">
      <x:c r="A66" t="str">
        <x:v>FAC-0065</x:v>
      </x:c>
      <x:c r="B66" t="n">
        <x:v>46282</x:v>
      </x:c>
      <x:c r="C66" t="str">
        <x:v>CL-0046</x:v>
      </x:c>
      <x:c r="D66" t="str">
        <x:v>DOS-0039</x:v>
      </x:c>
      <x:c r="E66" t="n">
        <x:v>1246.06</x:v>
      </x:c>
      <x:c r="F66" t="n">
        <x:v>0</x:v>
      </x:c>
      <x:c r="G66" t="n">
        <x:f>E66*(1+F66/100)</x:f>
        <x:v>1246.06</x:v>
      </x:c>
      <x:c r="H66" t="str">
        <x:v>Partiellement payée</x:v>
      </x:c>
      <x:c r="I66" t="n">
        <x:v>46312</x:v>
      </x:c>
      <x:c r="J66" t="n">
        <x:v>623.03</x:v>
      </x:c>
      <x:c r="K66" t="n">
        <x:f>G66-J66</x:f>
        <x:v>623.03</x:v>
      </x:c>
    </x:row>
    <x:row r="67">
      <x:c r="A67" t="str">
        <x:v>FAC-0066</x:v>
      </x:c>
      <x:c r="B67" t="n">
        <x:v>46181</x:v>
      </x:c>
      <x:c r="C67" t="str">
        <x:v>CL-0115</x:v>
      </x:c>
      <x:c r="D67" t="str">
        <x:v>DOS-0154</x:v>
      </x:c>
      <x:c r="E67" t="n">
        <x:v>5022.29</x:v>
      </x:c>
      <x:c r="F67" t="n">
        <x:v>0</x:v>
      </x:c>
      <x:c r="G67" t="n">
        <x:f>E67*(1+F67/100)</x:f>
        <x:v>5022.29</x:v>
      </x:c>
      <x:c r="H67" t="str">
        <x:v>Facturée</x:v>
      </x:c>
      <x:c r="I67" t="n">
        <x:v>46211</x:v>
      </x:c>
      <x:c r="J67" t="n">
        <x:v>0</x:v>
      </x:c>
      <x:c r="K67" t="n">
        <x:f>G67-J67</x:f>
        <x:v>5022.29</x:v>
      </x:c>
    </x:row>
    <x:row r="68">
      <x:c r="A68" t="str">
        <x:v>FAC-0067</x:v>
      </x:c>
      <x:c r="B68" t="n">
        <x:v>46099</x:v>
      </x:c>
      <x:c r="C68" t="str">
        <x:v>CL-0084</x:v>
      </x:c>
      <x:c r="D68" t="str">
        <x:v>DOS-0022</x:v>
      </x:c>
      <x:c r="E68" t="n">
        <x:v>7030.77</x:v>
      </x:c>
      <x:c r="F68" t="n">
        <x:v>10</x:v>
      </x:c>
      <x:c r="G68" t="n">
        <x:f>E68*(1+F68/100)</x:f>
        <x:v>7733.847000000001</x:v>
      </x:c>
      <x:c r="H68" t="str">
        <x:v>Partiellement payée</x:v>
      </x:c>
      <x:c r="I68" t="n">
        <x:v>46114</x:v>
      </x:c>
      <x:c r="J68" t="n">
        <x:v>3866.92</x:v>
      </x:c>
      <x:c r="K68" t="n">
        <x:f>G68-J68</x:f>
        <x:v>3866.9270000000006</x:v>
      </x:c>
    </x:row>
    <x:row r="69">
      <x:c r="A69" t="str">
        <x:v>FAC-0068</x:v>
      </x:c>
      <x:c r="B69" t="n">
        <x:v>46259</x:v>
      </x:c>
      <x:c r="C69" t="str">
        <x:v>CL-0058</x:v>
      </x:c>
      <x:c r="D69" t="str">
        <x:v>DOS-0038</x:v>
      </x:c>
      <x:c r="E69" t="n">
        <x:v>2823.6</x:v>
      </x:c>
      <x:c r="F69" t="n">
        <x:v>0</x:v>
      </x:c>
      <x:c r="G69" t="n">
        <x:f>E69*(1+F69/100)</x:f>
        <x:v>2823.6</x:v>
      </x:c>
      <x:c r="H69" t="str">
        <x:v>Payée</x:v>
      </x:c>
      <x:c r="I69" t="n">
        <x:v>46319</x:v>
      </x:c>
      <x:c r="J69" t="n">
        <x:v>2823.6</x:v>
      </x:c>
      <x:c r="K69" t="n">
        <x:f>G69-J69</x:f>
        <x:v>0</x:v>
      </x:c>
    </x:row>
    <x:row r="70">
      <x:c r="A70" t="str">
        <x:v>FAC-0069</x:v>
      </x:c>
      <x:c r="B70" t="n">
        <x:v>46247</x:v>
      </x:c>
      <x:c r="C70" t="str">
        <x:v>CL-0033</x:v>
      </x:c>
      <x:c r="D70" t="str">
        <x:v>DOS-0033</x:v>
      </x:c>
      <x:c r="E70" t="n">
        <x:v>3289.94</x:v>
      </x:c>
      <x:c r="F70" t="n">
        <x:v>20</x:v>
      </x:c>
      <x:c r="G70" t="n">
        <x:f>E70*(1+F70/100)</x:f>
        <x:v>3947.928</x:v>
      </x:c>
      <x:c r="H70" t="str">
        <x:v>Payée</x:v>
      </x:c>
      <x:c r="I70" t="n">
        <x:v>46277</x:v>
      </x:c>
      <x:c r="J70" t="n">
        <x:v>3947.93</x:v>
      </x:c>
      <x:c r="K70" t="n">
        <x:f>G70-J70</x:f>
        <x:v>-0.0019999999999527063</x:v>
      </x:c>
    </x:row>
    <x:row r="71">
      <x:c r="A71" t="str">
        <x:v>FAC-0070</x:v>
      </x:c>
      <x:c r="B71" t="n">
        <x:v>46305</x:v>
      </x:c>
      <x:c r="C71" t="str">
        <x:v>CL-0008</x:v>
      </x:c>
      <x:c r="D71" t="str">
        <x:v>DOS-0025</x:v>
      </x:c>
      <x:c r="E71" t="n">
        <x:v>5006.33</x:v>
      </x:c>
      <x:c r="F71" t="n">
        <x:v>10</x:v>
      </x:c>
      <x:c r="G71" t="n">
        <x:f>E71*(1+F71/100)</x:f>
        <x:v>5506.963000000001</x:v>
      </x:c>
      <x:c r="H71" t="str">
        <x:v>Partiellement payée</x:v>
      </x:c>
      <x:c r="I71" t="n">
        <x:v>46320</x:v>
      </x:c>
      <x:c r="J71" t="n">
        <x:v>2753.48</x:v>
      </x:c>
      <x:c r="K71" t="n">
        <x:f>G71-J71</x:f>
        <x:v>2753.4830000000006</x:v>
      </x:c>
    </x:row>
    <x:row r="72">
      <x:c r="A72" t="str">
        <x:v>FAC-0071</x:v>
      </x:c>
      <x:c r="B72" t="n">
        <x:v>46110</x:v>
      </x:c>
      <x:c r="C72" t="str">
        <x:v>CL-0107</x:v>
      </x:c>
      <x:c r="D72" t="str">
        <x:v>DOS-0034</x:v>
      </x:c>
      <x:c r="E72" t="n">
        <x:v>7949.58</x:v>
      </x:c>
      <x:c r="F72" t="n">
        <x:v>10</x:v>
      </x:c>
      <x:c r="G72" t="n">
        <x:f>E72*(1+F72/100)</x:f>
        <x:v>8744.538</x:v>
      </x:c>
      <x:c r="H72" t="str">
        <x:v>Payée</x:v>
      </x:c>
      <x:c r="I72" t="n">
        <x:v>46140</x:v>
      </x:c>
      <x:c r="J72" t="n">
        <x:v>8744.54</x:v>
      </x:c>
      <x:c r="K72" t="n">
        <x:f>G72-J72</x:f>
        <x:v>-0.0020000000004074536</x:v>
      </x:c>
    </x:row>
    <x:row r="73">
      <x:c r="A73" t="str">
        <x:v>FAC-0072</x:v>
      </x:c>
      <x:c r="B73" t="n">
        <x:v>46090</x:v>
      </x:c>
      <x:c r="C73" t="str">
        <x:v>CL-0104</x:v>
      </x:c>
      <x:c r="D73" t="str">
        <x:v>DOS-0133</x:v>
      </x:c>
      <x:c r="E73" t="n">
        <x:v>5707.33</x:v>
      </x:c>
      <x:c r="F73" t="n">
        <x:v>0</x:v>
      </x:c>
      <x:c r="G73" t="n">
        <x:f>E73*(1+F73/100)</x:f>
        <x:v>5707.33</x:v>
      </x:c>
      <x:c r="H73" t="str">
        <x:v>En retard</x:v>
      </x:c>
      <x:c r="I73" t="n">
        <x:v>46120</x:v>
      </x:c>
      <x:c r="J73" t="n">
        <x:v>0</x:v>
      </x:c>
      <x:c r="K73" t="n">
        <x:f>G73-J73</x:f>
        <x:v>5707.33</x:v>
      </x:c>
    </x:row>
    <x:row r="74">
      <x:c r="A74" t="str">
        <x:v>FAC-0073</x:v>
      </x:c>
      <x:c r="B74" t="n">
        <x:v>46339</x:v>
      </x:c>
      <x:c r="C74" t="str">
        <x:v>CL-0008</x:v>
      </x:c>
      <x:c r="D74" t="str">
        <x:v>DOS-0050</x:v>
      </x:c>
      <x:c r="E74" t="n">
        <x:v>7474.16</x:v>
      </x:c>
      <x:c r="F74" t="n">
        <x:v>20</x:v>
      </x:c>
      <x:c r="G74" t="n">
        <x:f>E74*(1+F74/100)</x:f>
        <x:v>8968.992</x:v>
      </x:c>
      <x:c r="H74" t="str">
        <x:v>Facturée</x:v>
      </x:c>
      <x:c r="I74" t="n">
        <x:v>46354</x:v>
      </x:c>
      <x:c r="J74" t="n">
        <x:v>0</x:v>
      </x:c>
      <x:c r="K74" t="n">
        <x:f>G74-J74</x:f>
        <x:v>8968.992</x:v>
      </x:c>
    </x:row>
    <x:row r="75">
      <x:c r="A75" t="str">
        <x:v>FAC-0074</x:v>
      </x:c>
      <x:c r="B75" t="n">
        <x:v>46261</x:v>
      </x:c>
      <x:c r="C75" t="str">
        <x:v>CL-0057</x:v>
      </x:c>
      <x:c r="D75" t="str">
        <x:v>DOS-0140</x:v>
      </x:c>
      <x:c r="E75" t="n">
        <x:v>8563.2</x:v>
      </x:c>
      <x:c r="F75" t="n">
        <x:v>0</x:v>
      </x:c>
      <x:c r="G75" t="n">
        <x:f>E75*(1+F75/100)</x:f>
        <x:v>8563.2</x:v>
      </x:c>
      <x:c r="H75" t="str">
        <x:v>En retard</x:v>
      </x:c>
      <x:c r="I75" t="n">
        <x:v>46291</x:v>
      </x:c>
      <x:c r="J75" t="n">
        <x:v>0</x:v>
      </x:c>
      <x:c r="K75" t="n">
        <x:f>G75-J75</x:f>
        <x:v>8563.2</x:v>
      </x:c>
    </x:row>
    <x:row r="76">
      <x:c r="A76" t="str">
        <x:v>FAC-0075</x:v>
      </x:c>
      <x:c r="B76" t="n">
        <x:v>46164</x:v>
      </x:c>
      <x:c r="C76" t="str">
        <x:v>CL-0078</x:v>
      </x:c>
      <x:c r="D76" t="str">
        <x:v>DOS-0072</x:v>
      </x:c>
      <x:c r="E76" t="n">
        <x:v>370.08</x:v>
      </x:c>
      <x:c r="F76" t="n">
        <x:v>0</x:v>
      </x:c>
      <x:c r="G76" t="n">
        <x:f>E76*(1+F76/100)</x:f>
        <x:v>370.08</x:v>
      </x:c>
      <x:c r="H76" t="str">
        <x:v>Payée</x:v>
      </x:c>
      <x:c r="I76" t="n">
        <x:v>46209</x:v>
      </x:c>
      <x:c r="J76" t="n">
        <x:v>370.08</x:v>
      </x:c>
      <x:c r="K76" t="n">
        <x:f>G76-J76</x:f>
        <x:v>0</x:v>
      </x:c>
    </x:row>
    <x:row r="77">
      <x:c r="A77" t="str">
        <x:v>FAC-0076</x:v>
      </x:c>
      <x:c r="B77" t="n">
        <x:v>46168</x:v>
      </x:c>
      <x:c r="C77" t="str">
        <x:v>CL-0088</x:v>
      </x:c>
      <x:c r="D77" t="str">
        <x:v>DOS-0104</x:v>
      </x:c>
      <x:c r="E77" t="n">
        <x:v>1756.86</x:v>
      </x:c>
      <x:c r="F77" t="n">
        <x:v>10</x:v>
      </x:c>
      <x:c r="G77" t="n">
        <x:f>E77*(1+F77/100)</x:f>
        <x:v>1932.546</x:v>
      </x:c>
      <x:c r="H77" t="str">
        <x:v>En retard</x:v>
      </x:c>
      <x:c r="I77" t="n">
        <x:v>46213</x:v>
      </x:c>
      <x:c r="J77" t="n">
        <x:v>0</x:v>
      </x:c>
      <x:c r="K77" t="n">
        <x:f>G77-J77</x:f>
        <x:v>1932.546</x:v>
      </x:c>
    </x:row>
    <x:row r="78">
      <x:c r="A78" t="str">
        <x:v>FAC-0077</x:v>
      </x:c>
      <x:c r="B78" t="n">
        <x:v>46106</x:v>
      </x:c>
      <x:c r="C78" t="str">
        <x:v>CL-0120</x:v>
      </x:c>
      <x:c r="D78" t="str">
        <x:v>DOS-0135</x:v>
      </x:c>
      <x:c r="E78" t="n">
        <x:v>3801.21</x:v>
      </x:c>
      <x:c r="F78" t="n">
        <x:v>0</x:v>
      </x:c>
      <x:c r="G78" t="n">
        <x:f>E78*(1+F78/100)</x:f>
        <x:v>3801.21</x:v>
      </x:c>
      <x:c r="H78" t="str">
        <x:v>Facturée</x:v>
      </x:c>
      <x:c r="I78" t="n">
        <x:v>46166</x:v>
      </x:c>
      <x:c r="J78" t="n">
        <x:v>0</x:v>
      </x:c>
      <x:c r="K78" t="n">
        <x:f>G78-J78</x:f>
        <x:v>3801.21</x:v>
      </x:c>
    </x:row>
    <x:row r="79">
      <x:c r="A79" t="str">
        <x:v>FAC-0078</x:v>
      </x:c>
      <x:c r="B79" t="n">
        <x:v>46191</x:v>
      </x:c>
      <x:c r="C79" t="str">
        <x:v>CL-0008</x:v>
      </x:c>
      <x:c r="D79" t="str">
        <x:v>DOS-0113</x:v>
      </x:c>
      <x:c r="E79" t="n">
        <x:v>5895.5</x:v>
      </x:c>
      <x:c r="F79" t="n">
        <x:v>0</x:v>
      </x:c>
      <x:c r="G79" t="n">
        <x:f>E79*(1+F79/100)</x:f>
        <x:v>5895.5</x:v>
      </x:c>
      <x:c r="H79" t="str">
        <x:v>Payée</x:v>
      </x:c>
      <x:c r="I79" t="n">
        <x:v>46221</x:v>
      </x:c>
      <x:c r="J79" t="n">
        <x:v>5895.5</x:v>
      </x:c>
      <x:c r="K79" t="n">
        <x:f>G79-J79</x:f>
        <x:v>0</x:v>
      </x:c>
    </x:row>
    <x:row r="80">
      <x:c r="A80" t="str">
        <x:v>FAC-0079</x:v>
      </x:c>
      <x:c r="B80" t="n">
        <x:v>46232</x:v>
      </x:c>
      <x:c r="C80" t="str">
        <x:v>CL-0031</x:v>
      </x:c>
      <x:c r="D80" t="str">
        <x:v>DOS-0157</x:v>
      </x:c>
      <x:c r="E80" t="n">
        <x:v>7439.29</x:v>
      </x:c>
      <x:c r="F80" t="n">
        <x:v>20</x:v>
      </x:c>
      <x:c r="G80" t="n">
        <x:f>E80*(1+F80/100)</x:f>
        <x:v>8927.148</x:v>
      </x:c>
      <x:c r="H80" t="str">
        <x:v>Facturée</x:v>
      </x:c>
      <x:c r="I80" t="n">
        <x:v>46262</x:v>
      </x:c>
      <x:c r="J80" t="n">
        <x:v>0</x:v>
      </x:c>
      <x:c r="K80" t="n">
        <x:f>G80-J80</x:f>
        <x:v>8927.148</x:v>
      </x:c>
    </x:row>
    <x:row r="81">
      <x:c r="A81" t="str">
        <x:v>FAC-0080</x:v>
      </x:c>
      <x:c r="B81" t="n">
        <x:v>46340</x:v>
      </x:c>
      <x:c r="C81" t="str">
        <x:v>CL-0076</x:v>
      </x:c>
      <x:c r="D81" t="str">
        <x:v>DOS-0139</x:v>
      </x:c>
      <x:c r="E81" t="n">
        <x:v>8393.55</x:v>
      </x:c>
      <x:c r="F81" t="n">
        <x:v>0</x:v>
      </x:c>
      <x:c r="G81" t="n">
        <x:f>E81*(1+F81/100)</x:f>
        <x:v>8393.55</x:v>
      </x:c>
      <x:c r="H81" t="str">
        <x:v>Partiellement payée</x:v>
      </x:c>
      <x:c r="I81" t="n">
        <x:v>46400</x:v>
      </x:c>
      <x:c r="J81" t="n">
        <x:v>4196.77</x:v>
      </x:c>
      <x:c r="K81" t="n">
        <x:f>G81-J81</x:f>
        <x:v>4196.779999999999</x:v>
      </x:c>
    </x:row>
    <x:row r="82">
      <x:c r="A82" t="str">
        <x:v>FAC-0081</x:v>
      </x:c>
      <x:c r="B82" t="n">
        <x:v>46141</x:v>
      </x:c>
      <x:c r="C82" t="str">
        <x:v>CL-0014</x:v>
      </x:c>
      <x:c r="D82" t="str">
        <x:v>DOS-0032</x:v>
      </x:c>
      <x:c r="E82" t="n">
        <x:v>6531.43</x:v>
      </x:c>
      <x:c r="F82" t="n">
        <x:v>10</x:v>
      </x:c>
      <x:c r="G82" t="n">
        <x:f>E82*(1+F82/100)</x:f>
        <x:v>7184.573000000001</x:v>
      </x:c>
      <x:c r="H82" t="str">
        <x:v>En retard</x:v>
      </x:c>
      <x:c r="I82" t="n">
        <x:v>46186</x:v>
      </x:c>
      <x:c r="J82" t="n">
        <x:v>0</x:v>
      </x:c>
      <x:c r="K82" t="n">
        <x:f>G82-J82</x:f>
        <x:v>7184.573000000001</x:v>
      </x:c>
    </x:row>
    <x:row r="83">
      <x:c r="A83" t="str">
        <x:v>FAC-0082</x:v>
      </x:c>
      <x:c r="B83" t="n">
        <x:v>46050</x:v>
      </x:c>
      <x:c r="C83" t="str">
        <x:v>CL-0044</x:v>
      </x:c>
      <x:c r="D83" t="str">
        <x:v>DOS-0023</x:v>
      </x:c>
      <x:c r="E83" t="n">
        <x:v>7418.01</x:v>
      </x:c>
      <x:c r="F83" t="n">
        <x:v>0</x:v>
      </x:c>
      <x:c r="G83" t="n">
        <x:f>E83*(1+F83/100)</x:f>
        <x:v>7418.01</x:v>
      </x:c>
      <x:c r="H83" t="str">
        <x:v>Partiellement payée</x:v>
      </x:c>
      <x:c r="I83" t="n">
        <x:v>46095</x:v>
      </x:c>
      <x:c r="J83" t="n">
        <x:v>3709.01</x:v>
      </x:c>
      <x:c r="K83" t="n">
        <x:f>G83-J83</x:f>
        <x:v>3709</x:v>
      </x:c>
    </x:row>
    <x:row r="84">
      <x:c r="A84" t="str">
        <x:v>FAC-0083</x:v>
      </x:c>
      <x:c r="B84" t="n">
        <x:v>46230</x:v>
      </x:c>
      <x:c r="C84" t="str">
        <x:v>CL-0037</x:v>
      </x:c>
      <x:c r="D84" t="str">
        <x:v>DOS-0009</x:v>
      </x:c>
      <x:c r="E84" t="n">
        <x:v>3365.51</x:v>
      </x:c>
      <x:c r="F84" t="n">
        <x:v>10</x:v>
      </x:c>
      <x:c r="G84" t="n">
        <x:f>E84*(1+F84/100)</x:f>
        <x:v>3702.0610000000006</x:v>
      </x:c>
      <x:c r="H84" t="str">
        <x:v>En retard</x:v>
      </x:c>
      <x:c r="I84" t="n">
        <x:v>46245</x:v>
      </x:c>
      <x:c r="J84" t="n">
        <x:v>0</x:v>
      </x:c>
      <x:c r="K84" t="n">
        <x:f>G84-J84</x:f>
        <x:v>3702.0610000000006</x:v>
      </x:c>
    </x:row>
    <x:row r="85">
      <x:c r="A85" t="str">
        <x:v>FAC-0084</x:v>
      </x:c>
      <x:c r="B85" t="n">
        <x:v>46176</x:v>
      </x:c>
      <x:c r="C85" t="str">
        <x:v>CL-0024</x:v>
      </x:c>
      <x:c r="D85" t="str">
        <x:v>DOS-0107</x:v>
      </x:c>
      <x:c r="E85" t="n">
        <x:v>7653.57</x:v>
      </x:c>
      <x:c r="F85" t="n">
        <x:v>20</x:v>
      </x:c>
      <x:c r="G85" t="n">
        <x:f>E85*(1+F85/100)</x:f>
        <x:v>9184.284</x:v>
      </x:c>
      <x:c r="H85" t="str">
        <x:v>Facturée</x:v>
      </x:c>
      <x:c r="I85" t="n">
        <x:v>46221</x:v>
      </x:c>
      <x:c r="J85" t="n">
        <x:v>0</x:v>
      </x:c>
      <x:c r="K85" t="n">
        <x:f>G85-J85</x:f>
        <x:v>9184.284</x:v>
      </x:c>
    </x:row>
    <x:row r="86">
      <x:c r="A86" t="str">
        <x:v>FAC-0085</x:v>
      </x:c>
      <x:c r="B86" t="n">
        <x:v>46278</x:v>
      </x:c>
      <x:c r="C86" t="str">
        <x:v>CL-0058</x:v>
      </x:c>
      <x:c r="D86" t="str">
        <x:v>DOS-0023</x:v>
      </x:c>
      <x:c r="E86" t="n">
        <x:v>2552.88</x:v>
      </x:c>
      <x:c r="F86" t="n">
        <x:v>20</x:v>
      </x:c>
      <x:c r="G86" t="n">
        <x:f>E86*(1+F86/100)</x:f>
        <x:v>3063.456</x:v>
      </x:c>
      <x:c r="H86" t="str">
        <x:v>En retard</x:v>
      </x:c>
      <x:c r="I86" t="n">
        <x:v>46293</x:v>
      </x:c>
      <x:c r="J86" t="n">
        <x:v>0</x:v>
      </x:c>
      <x:c r="K86" t="n">
        <x:f>G86-J86</x:f>
        <x:v>3063.456</x:v>
      </x:c>
    </x:row>
    <x:row r="87">
      <x:c r="A87" t="str">
        <x:v>FAC-0086</x:v>
      </x:c>
      <x:c r="B87" t="n">
        <x:v>46338</x:v>
      </x:c>
      <x:c r="C87" t="str">
        <x:v>CL-0038</x:v>
      </x:c>
      <x:c r="D87" t="str">
        <x:v>DOS-0035</x:v>
      </x:c>
      <x:c r="E87" t="n">
        <x:v>8631.29</x:v>
      </x:c>
      <x:c r="F87" t="n">
        <x:v>20</x:v>
      </x:c>
      <x:c r="G87" t="n">
        <x:f>E87*(1+F87/100)</x:f>
        <x:v>10357.548</x:v>
      </x:c>
      <x:c r="H87" t="str">
        <x:v>En retard</x:v>
      </x:c>
      <x:c r="I87" t="n">
        <x:v>46383</x:v>
      </x:c>
      <x:c r="J87" t="n">
        <x:v>0</x:v>
      </x:c>
      <x:c r="K87" t="n">
        <x:f>G87-J87</x:f>
        <x:v>10357.548</x:v>
      </x:c>
    </x:row>
    <x:row r="88">
      <x:c r="A88" t="str">
        <x:v>FAC-0087</x:v>
      </x:c>
      <x:c r="B88" t="n">
        <x:v>46124</x:v>
      </x:c>
      <x:c r="C88" t="str">
        <x:v>CL-0079</x:v>
      </x:c>
      <x:c r="D88" t="str">
        <x:v>DOS-0109</x:v>
      </x:c>
      <x:c r="E88" t="n">
        <x:v>5384.69</x:v>
      </x:c>
      <x:c r="F88" t="n">
        <x:v>20</x:v>
      </x:c>
      <x:c r="G88" t="n">
        <x:f>E88*(1+F88/100)</x:f>
        <x:v>6461.628</x:v>
      </x:c>
      <x:c r="H88" t="str">
        <x:v>En retard</x:v>
      </x:c>
      <x:c r="I88" t="n">
        <x:v>46184</x:v>
      </x:c>
      <x:c r="J88" t="n">
        <x:v>0</x:v>
      </x:c>
      <x:c r="K88" t="n">
        <x:f>G88-J88</x:f>
        <x:v>6461.628</x:v>
      </x:c>
    </x:row>
    <x:row r="89">
      <x:c r="A89" t="str">
        <x:v>FAC-0088</x:v>
      </x:c>
      <x:c r="B89" t="n">
        <x:v>46050</x:v>
      </x:c>
      <x:c r="C89" t="str">
        <x:v>CL-0112</x:v>
      </x:c>
      <x:c r="D89" t="str">
        <x:v>DOS-0157</x:v>
      </x:c>
      <x:c r="E89" t="n">
        <x:v>6644.62</x:v>
      </x:c>
      <x:c r="F89" t="n">
        <x:v>0</x:v>
      </x:c>
      <x:c r="G89" t="n">
        <x:f>E89*(1+F89/100)</x:f>
        <x:v>6644.62</x:v>
      </x:c>
      <x:c r="H89" t="str">
        <x:v>Partiellement payée</x:v>
      </x:c>
      <x:c r="I89" t="n">
        <x:v>46110</x:v>
      </x:c>
      <x:c r="J89" t="n">
        <x:v>3322.31</x:v>
      </x:c>
      <x:c r="K89" t="n">
        <x:f>G89-J89</x:f>
        <x:v>3322.31</x:v>
      </x:c>
    </x:row>
    <x:row r="90">
      <x:c r="A90" t="str">
        <x:v>FAC-0089</x:v>
      </x:c>
      <x:c r="B90" t="n">
        <x:v>46218</x:v>
      </x:c>
      <x:c r="C90" t="str">
        <x:v>CL-0064</x:v>
      </x:c>
      <x:c r="D90" t="str">
        <x:v>DOS-0064</x:v>
      </x:c>
      <x:c r="E90" t="n">
        <x:v>6161</x:v>
      </x:c>
      <x:c r="F90" t="n">
        <x:v>0</x:v>
      </x:c>
      <x:c r="G90" t="n">
        <x:f>E90*(1+F90/100)</x:f>
        <x:v>6161</x:v>
      </x:c>
      <x:c r="H90" t="str">
        <x:v>Facturée</x:v>
      </x:c>
      <x:c r="I90" t="n">
        <x:v>46278</x:v>
      </x:c>
      <x:c r="J90" t="n">
        <x:v>0</x:v>
      </x:c>
      <x:c r="K90" t="n">
        <x:f>G90-J90</x:f>
        <x:v>6161</x:v>
      </x:c>
    </x:row>
    <x:row r="91">
      <x:c r="A91" t="str">
        <x:v>FAC-0090</x:v>
      </x:c>
      <x:c r="B91" t="n">
        <x:v>46190</x:v>
      </x:c>
      <x:c r="C91" t="str">
        <x:v>CL-0058</x:v>
      </x:c>
      <x:c r="D91" t="str">
        <x:v>DOS-0072</x:v>
      </x:c>
      <x:c r="E91" t="n">
        <x:v>4108.67</x:v>
      </x:c>
      <x:c r="F91" t="n">
        <x:v>0</x:v>
      </x:c>
      <x:c r="G91" t="n">
        <x:f>E91*(1+F91/100)</x:f>
        <x:v>4108.67</x:v>
      </x:c>
      <x:c r="H91" t="str">
        <x:v>En retard</x:v>
      </x:c>
      <x:c r="I91" t="n">
        <x:v>46250</x:v>
      </x:c>
      <x:c r="J91" t="n">
        <x:v>0</x:v>
      </x:c>
      <x:c r="K91" t="n">
        <x:f>G91-J91</x:f>
        <x:v>4108.67</x:v>
      </x:c>
    </x:row>
    <x:row r="92">
      <x:c r="A92" t="str">
        <x:v>FAC-0091</x:v>
      </x:c>
      <x:c r="B92" t="n">
        <x:v>46071</x:v>
      </x:c>
      <x:c r="C92" t="str">
        <x:v>CL-0037</x:v>
      </x:c>
      <x:c r="D92" t="str">
        <x:v>DOS-0047</x:v>
      </x:c>
      <x:c r="E92" t="n">
        <x:v>5508.28</x:v>
      </x:c>
      <x:c r="F92" t="n">
        <x:v>10</x:v>
      </x:c>
      <x:c r="G92" t="n">
        <x:f>E92*(1+F92/100)</x:f>
        <x:v>6059.108</x:v>
      </x:c>
      <x:c r="H92" t="str">
        <x:v>Partiellement payée</x:v>
      </x:c>
      <x:c r="I92" t="n">
        <x:v>46101</x:v>
      </x:c>
      <x:c r="J92" t="n">
        <x:v>3029.55</x:v>
      </x:c>
      <x:c r="K92" t="n">
        <x:f>G92-J92</x:f>
        <x:v>3029.558</x:v>
      </x:c>
    </x:row>
    <x:row r="93">
      <x:c r="A93" t="str">
        <x:v>FAC-0092</x:v>
      </x:c>
      <x:c r="B93" t="n">
        <x:v>46267</x:v>
      </x:c>
      <x:c r="C93" t="str">
        <x:v>CL-0078</x:v>
      </x:c>
      <x:c r="D93" t="str">
        <x:v>DOS-0153</x:v>
      </x:c>
      <x:c r="E93" t="n">
        <x:v>7725.26</x:v>
      </x:c>
      <x:c r="F93" t="n">
        <x:v>10</x:v>
      </x:c>
      <x:c r="G93" t="n">
        <x:f>E93*(1+F93/100)</x:f>
        <x:v>8497.786</x:v>
      </x:c>
      <x:c r="H93" t="str">
        <x:v>Partiellement payée</x:v>
      </x:c>
      <x:c r="I93" t="n">
        <x:v>46327</x:v>
      </x:c>
      <x:c r="J93" t="n">
        <x:v>4248.89</x:v>
      </x:c>
      <x:c r="K93" t="n">
        <x:f>G93-J93</x:f>
        <x:v>4248.896</x:v>
      </x:c>
    </x:row>
    <x:row r="94">
      <x:c r="A94" t="str">
        <x:v>FAC-0093</x:v>
      </x:c>
      <x:c r="B94" t="n">
        <x:v>46068</x:v>
      </x:c>
      <x:c r="C94" t="str">
        <x:v>CL-0082</x:v>
      </x:c>
      <x:c r="D94" t="str">
        <x:v>DOS-0020</x:v>
      </x:c>
      <x:c r="E94" t="n">
        <x:v>2479.24</x:v>
      </x:c>
      <x:c r="F94" t="n">
        <x:v>10</x:v>
      </x:c>
      <x:c r="G94" t="n">
        <x:f>E94*(1+F94/100)</x:f>
        <x:v>2727.1639999999998</x:v>
      </x:c>
      <x:c r="H94" t="str">
        <x:v>Payée</x:v>
      </x:c>
      <x:c r="I94" t="n">
        <x:v>46113</x:v>
      </x:c>
      <x:c r="J94" t="n">
        <x:v>2727.16</x:v>
      </x:c>
      <x:c r="K94" t="n">
        <x:f>G94-J94</x:f>
        <x:v>0.0039999999999054126</x:v>
      </x:c>
    </x:row>
    <x:row r="95">
      <x:c r="A95" t="str">
        <x:v>FAC-0094</x:v>
      </x:c>
      <x:c r="B95" t="n">
        <x:v>46104</x:v>
      </x:c>
      <x:c r="C95" t="str">
        <x:v>CL-0006</x:v>
      </x:c>
      <x:c r="D95" t="str">
        <x:v>DOS-0104</x:v>
      </x:c>
      <x:c r="E95" t="n">
        <x:v>5010.7</x:v>
      </x:c>
      <x:c r="F95" t="n">
        <x:v>0</x:v>
      </x:c>
      <x:c r="G95" t="n">
        <x:f>E95*(1+F95/100)</x:f>
        <x:v>5010.7</x:v>
      </x:c>
      <x:c r="H95" t="str">
        <x:v>Partiellement payée</x:v>
      </x:c>
      <x:c r="I95" t="n">
        <x:v>46134</x:v>
      </x:c>
      <x:c r="J95" t="n">
        <x:v>2505.35</x:v>
      </x:c>
      <x:c r="K95" t="n">
        <x:f>G95-J95</x:f>
        <x:v>2505.35</x:v>
      </x:c>
    </x:row>
    <x:row r="96">
      <x:c r="A96" t="str">
        <x:v>FAC-0095</x:v>
      </x:c>
      <x:c r="B96" t="n">
        <x:v>46201</x:v>
      </x:c>
      <x:c r="C96" t="str">
        <x:v>CL-0017</x:v>
      </x:c>
      <x:c r="D96" t="str">
        <x:v>DOS-0095</x:v>
      </x:c>
      <x:c r="E96" t="n">
        <x:v>2224.84</x:v>
      </x:c>
      <x:c r="F96" t="n">
        <x:v>20</x:v>
      </x:c>
      <x:c r="G96" t="n">
        <x:f>E96*(1+F96/100)</x:f>
        <x:v>2669.808</x:v>
      </x:c>
      <x:c r="H96" t="str">
        <x:v>Partiellement payée</x:v>
      </x:c>
      <x:c r="I96" t="n">
        <x:v>46261</x:v>
      </x:c>
      <x:c r="J96" t="n">
        <x:v>1334.9</x:v>
      </x:c>
      <x:c r="K96" t="n">
        <x:f>G96-J96</x:f>
        <x:v>1334.908</x:v>
      </x:c>
    </x:row>
    <x:row r="97">
      <x:c r="A97" t="str">
        <x:v>FAC-0096</x:v>
      </x:c>
      <x:c r="B97" t="n">
        <x:v>46227</x:v>
      </x:c>
      <x:c r="C97" t="str">
        <x:v>CL-0059</x:v>
      </x:c>
      <x:c r="D97" t="str">
        <x:v>DOS-0106</x:v>
      </x:c>
      <x:c r="E97" t="n">
        <x:v>6534.07</x:v>
      </x:c>
      <x:c r="F97" t="n">
        <x:v>0</x:v>
      </x:c>
      <x:c r="G97" t="n">
        <x:f>E97*(1+F97/100)</x:f>
        <x:v>6534.07</x:v>
      </x:c>
      <x:c r="H97" t="str">
        <x:v>En retard</x:v>
      </x:c>
      <x:c r="I97" t="n">
        <x:v>46242</x:v>
      </x:c>
      <x:c r="J97" t="n">
        <x:v>0</x:v>
      </x:c>
      <x:c r="K97" t="n">
        <x:f>G97-J97</x:f>
        <x:v>6534.07</x:v>
      </x:c>
    </x:row>
    <x:row r="98">
      <x:c r="A98" t="str">
        <x:v>FAC-0097</x:v>
      </x:c>
      <x:c r="B98" t="n">
        <x:v>46088</x:v>
      </x:c>
      <x:c r="C98" t="str">
        <x:v>CL-0081</x:v>
      </x:c>
      <x:c r="D98" t="str">
        <x:v>DOS-0121</x:v>
      </x:c>
      <x:c r="E98" t="n">
        <x:v>1708.1</x:v>
      </x:c>
      <x:c r="F98" t="n">
        <x:v>20</x:v>
      </x:c>
      <x:c r="G98" t="n">
        <x:f>E98*(1+F98/100)</x:f>
        <x:v>2049.72</x:v>
      </x:c>
      <x:c r="H98" t="str">
        <x:v>Payée</x:v>
      </x:c>
      <x:c r="I98" t="n">
        <x:v>46148</x:v>
      </x:c>
      <x:c r="J98" t="n">
        <x:v>2049.72</x:v>
      </x:c>
      <x:c r="K98" t="n">
        <x:f>G98-J98</x:f>
        <x:v>0</x:v>
      </x:c>
    </x:row>
    <x:row r="99">
      <x:c r="A99" t="str">
        <x:v>FAC-0098</x:v>
      </x:c>
      <x:c r="B99" t="n">
        <x:v>46159</x:v>
      </x:c>
      <x:c r="C99" t="str">
        <x:v>CL-0046</x:v>
      </x:c>
      <x:c r="D99" t="str">
        <x:v>DOS-0111</x:v>
      </x:c>
      <x:c r="E99" t="n">
        <x:v>3089.33</x:v>
      </x:c>
      <x:c r="F99" t="n">
        <x:v>20</x:v>
      </x:c>
      <x:c r="G99" t="n">
        <x:f>E99*(1+F99/100)</x:f>
        <x:v>3707.196</x:v>
      </x:c>
      <x:c r="H99" t="str">
        <x:v>Facturée</x:v>
      </x:c>
      <x:c r="I99" t="n">
        <x:v>46204</x:v>
      </x:c>
      <x:c r="J99" t="n">
        <x:v>0</x:v>
      </x:c>
      <x:c r="K99" t="n">
        <x:f>G99-J99</x:f>
        <x:v>3707.196</x:v>
      </x:c>
    </x:row>
    <x:row r="100">
      <x:c r="A100" t="str">
        <x:v>FAC-0099</x:v>
      </x:c>
      <x:c r="B100" t="n">
        <x:v>46171</x:v>
      </x:c>
      <x:c r="C100" t="str">
        <x:v>CL-0066</x:v>
      </x:c>
      <x:c r="D100" t="str">
        <x:v>DOS-0016</x:v>
      </x:c>
      <x:c r="E100" t="n">
        <x:v>1124.37</x:v>
      </x:c>
      <x:c r="F100" t="n">
        <x:v>20</x:v>
      </x:c>
      <x:c r="G100" t="n">
        <x:f>E100*(1+F100/100)</x:f>
        <x:v>1349.244</x:v>
      </x:c>
      <x:c r="H100" t="str">
        <x:v>Payée</x:v>
      </x:c>
      <x:c r="I100" t="n">
        <x:v>46186</x:v>
      </x:c>
      <x:c r="J100" t="n">
        <x:v>1349.24</x:v>
      </x:c>
      <x:c r="K100" t="n">
        <x:f>G100-J100</x:f>
        <x:v>0.0039999999999054126</x:v>
      </x:c>
    </x:row>
    <x:row r="101">
      <x:c r="A101" t="str">
        <x:v>FAC-0100</x:v>
      </x:c>
      <x:c r="B101" t="n">
        <x:v>46258</x:v>
      </x:c>
      <x:c r="C101" t="str">
        <x:v>CL-0062</x:v>
      </x:c>
      <x:c r="D101" t="str">
        <x:v>DOS-0120</x:v>
      </x:c>
      <x:c r="E101" t="n">
        <x:v>5877.68</x:v>
      </x:c>
      <x:c r="F101" t="n">
        <x:v>20</x:v>
      </x:c>
      <x:c r="G101" t="n">
        <x:f>E101*(1+F101/100)</x:f>
        <x:v>7053.216</x:v>
      </x:c>
      <x:c r="H101" t="str">
        <x:v>Partiellement payée</x:v>
      </x:c>
      <x:c r="I101" t="n">
        <x:v>46273</x:v>
      </x:c>
      <x:c r="J101" t="n">
        <x:v>3526.61</x:v>
      </x:c>
      <x:c r="K101" t="n">
        <x:f>G101-J101</x:f>
        <x:v>3526.606</x:v>
      </x:c>
    </x:row>
    <x:row r="102">
      <x:c r="A102" t="str">
        <x:v>FAC-0101</x:v>
      </x:c>
      <x:c r="B102" t="n">
        <x:v>46181</x:v>
      </x:c>
      <x:c r="C102" t="str">
        <x:v>CL-0023</x:v>
      </x:c>
      <x:c r="D102" t="str">
        <x:v>DOS-0116</x:v>
      </x:c>
      <x:c r="E102" t="n">
        <x:v>3634.2</x:v>
      </x:c>
      <x:c r="F102" t="n">
        <x:v>0</x:v>
      </x:c>
      <x:c r="G102" t="n">
        <x:f>E102*(1+F102/100)</x:f>
        <x:v>3634.2</x:v>
      </x:c>
      <x:c r="H102" t="str">
        <x:v>Payée</x:v>
      </x:c>
      <x:c r="I102" t="n">
        <x:v>46196</x:v>
      </x:c>
      <x:c r="J102" t="n">
        <x:v>3634.2</x:v>
      </x:c>
      <x:c r="K102" t="n">
        <x:f>G102-J102</x:f>
        <x:v>0</x:v>
      </x:c>
    </x:row>
    <x:row r="103">
      <x:c r="A103" t="str">
        <x:v>FAC-0102</x:v>
      </x:c>
      <x:c r="B103" t="n">
        <x:v>46310</x:v>
      </x:c>
      <x:c r="C103" t="str">
        <x:v>CL-0082</x:v>
      </x:c>
      <x:c r="D103" t="str">
        <x:v>DOS-0012</x:v>
      </x:c>
      <x:c r="E103" t="n">
        <x:v>2614.96</x:v>
      </x:c>
      <x:c r="F103" t="n">
        <x:v>0</x:v>
      </x:c>
      <x:c r="G103" t="n">
        <x:f>E103*(1+F103/100)</x:f>
        <x:v>2614.96</x:v>
      </x:c>
      <x:c r="H103" t="str">
        <x:v>Partiellement payée</x:v>
      </x:c>
      <x:c r="I103" t="n">
        <x:v>46355</x:v>
      </x:c>
      <x:c r="J103" t="n">
        <x:v>1307.48</x:v>
      </x:c>
      <x:c r="K103" t="n">
        <x:f>G103-J103</x:f>
        <x:v>1307.48</x:v>
      </x:c>
    </x:row>
    <x:row r="104">
      <x:c r="A104" t="str">
        <x:v>FAC-0103</x:v>
      </x:c>
      <x:c r="B104" t="n">
        <x:v>46115</x:v>
      </x:c>
      <x:c r="C104" t="str">
        <x:v>CL-0060</x:v>
      </x:c>
      <x:c r="D104" t="str">
        <x:v>DOS-0128</x:v>
      </x:c>
      <x:c r="E104" t="n">
        <x:v>2717.48</x:v>
      </x:c>
      <x:c r="F104" t="n">
        <x:v>10</x:v>
      </x:c>
      <x:c r="G104" t="n">
        <x:f>E104*(1+F104/100)</x:f>
        <x:v>2989.228</x:v>
      </x:c>
      <x:c r="H104" t="str">
        <x:v>Facturée</x:v>
      </x:c>
      <x:c r="I104" t="n">
        <x:v>46175</x:v>
      </x:c>
      <x:c r="J104" t="n">
        <x:v>0</x:v>
      </x:c>
      <x:c r="K104" t="n">
        <x:f>G104-J104</x:f>
        <x:v>2989.228</x:v>
      </x:c>
    </x:row>
    <x:row r="105">
      <x:c r="A105" t="str">
        <x:v>FAC-0104</x:v>
      </x:c>
      <x:c r="B105" t="n">
        <x:v>46302</x:v>
      </x:c>
      <x:c r="C105" t="str">
        <x:v>CL-0045</x:v>
      </x:c>
      <x:c r="D105" t="str">
        <x:v>DOS-0073</x:v>
      </x:c>
      <x:c r="E105" t="n">
        <x:v>6818.43</x:v>
      </x:c>
      <x:c r="F105" t="n">
        <x:v>10</x:v>
      </x:c>
      <x:c r="G105" t="n">
        <x:f>E105*(1+F105/100)</x:f>
        <x:v>7500.273000000001</x:v>
      </x:c>
      <x:c r="H105" t="str">
        <x:v>Facturée</x:v>
      </x:c>
      <x:c r="I105" t="n">
        <x:v>46332</x:v>
      </x:c>
      <x:c r="J105" t="n">
        <x:v>0</x:v>
      </x:c>
      <x:c r="K105" t="n">
        <x:f>G105-J105</x:f>
        <x:v>7500.273000000001</x:v>
      </x:c>
    </x:row>
    <x:row r="106">
      <x:c r="A106" t="str">
        <x:v>FAC-0105</x:v>
      </x:c>
      <x:c r="B106" t="n">
        <x:v>46103</x:v>
      </x:c>
      <x:c r="C106" t="str">
        <x:v>CL-0029</x:v>
      </x:c>
      <x:c r="D106" t="str">
        <x:v>DOS-0122</x:v>
      </x:c>
      <x:c r="E106" t="n">
        <x:v>690.34</x:v>
      </x:c>
      <x:c r="F106" t="n">
        <x:v>20</x:v>
      </x:c>
      <x:c r="G106" t="n">
        <x:f>E106*(1+F106/100)</x:f>
        <x:v>828.408</x:v>
      </x:c>
      <x:c r="H106" t="str">
        <x:v>Facturée</x:v>
      </x:c>
      <x:c r="I106" t="n">
        <x:v>46163</x:v>
      </x:c>
      <x:c r="J106" t="n">
        <x:v>0</x:v>
      </x:c>
      <x:c r="K106" t="n">
        <x:f>G106-J106</x:f>
        <x:v>828.408</x:v>
      </x:c>
    </x:row>
    <x:row r="107">
      <x:c r="A107" t="str">
        <x:v>FAC-0106</x:v>
      </x:c>
      <x:c r="B107" t="n">
        <x:v>46268</x:v>
      </x:c>
      <x:c r="C107" t="str">
        <x:v>CL-0018</x:v>
      </x:c>
      <x:c r="D107" t="str">
        <x:v>DOS-0060</x:v>
      </x:c>
      <x:c r="E107" t="n">
        <x:v>4288.84</x:v>
      </x:c>
      <x:c r="F107" t="n">
        <x:v>10</x:v>
      </x:c>
      <x:c r="G107" t="n">
        <x:f>E107*(1+F107/100)</x:f>
        <x:v>4717.724</x:v>
      </x:c>
      <x:c r="H107" t="str">
        <x:v>En retard</x:v>
      </x:c>
      <x:c r="I107" t="n">
        <x:v>46298</x:v>
      </x:c>
      <x:c r="J107" t="n">
        <x:v>0</x:v>
      </x:c>
      <x:c r="K107" t="n">
        <x:f>G107-J107</x:f>
        <x:v>4717.724</x:v>
      </x:c>
    </x:row>
    <x:row r="108">
      <x:c r="A108" t="str">
        <x:v>FAC-0107</x:v>
      </x:c>
      <x:c r="B108" t="n">
        <x:v>46199</x:v>
      </x:c>
      <x:c r="C108" t="str">
        <x:v>CL-0119</x:v>
      </x:c>
      <x:c r="D108" t="str">
        <x:v>DOS-0100</x:v>
      </x:c>
      <x:c r="E108" t="n">
        <x:v>4298.23</x:v>
      </x:c>
      <x:c r="F108" t="n">
        <x:v>20</x:v>
      </x:c>
      <x:c r="G108" t="n">
        <x:f>E108*(1+F108/100)</x:f>
        <x:v>5157.875999999999</x:v>
      </x:c>
      <x:c r="H108" t="str">
        <x:v>Partiellement payée</x:v>
      </x:c>
      <x:c r="I108" t="n">
        <x:v>46259</x:v>
      </x:c>
      <x:c r="J108" t="n">
        <x:v>2578.94</x:v>
      </x:c>
      <x:c r="K108" t="n">
        <x:f>G108-J108</x:f>
        <x:v>2578.9359999999992</x:v>
      </x:c>
    </x:row>
    <x:row r="109">
      <x:c r="A109" t="str">
        <x:v>FAC-0108</x:v>
      </x:c>
      <x:c r="B109" t="n">
        <x:v>46322</x:v>
      </x:c>
      <x:c r="C109" t="str">
        <x:v>CL-0041</x:v>
      </x:c>
      <x:c r="D109" t="str">
        <x:v>DOS-0127</x:v>
      </x:c>
      <x:c r="E109" t="n">
        <x:v>7267.62</x:v>
      </x:c>
      <x:c r="F109" t="n">
        <x:v>0</x:v>
      </x:c>
      <x:c r="G109" t="n">
        <x:f>E109*(1+F109/100)</x:f>
        <x:v>7267.62</x:v>
      </x:c>
      <x:c r="H109" t="str">
        <x:v>En retard</x:v>
      </x:c>
      <x:c r="I109" t="n">
        <x:v>46337</x:v>
      </x:c>
      <x:c r="J109" t="n">
        <x:v>0</x:v>
      </x:c>
      <x:c r="K109" t="n">
        <x:f>G109-J109</x:f>
        <x:v>7267.62</x:v>
      </x:c>
    </x:row>
    <x:row r="110">
      <x:c r="A110" t="str">
        <x:v>FAC-0109</x:v>
      </x:c>
      <x:c r="B110" t="n">
        <x:v>46188</x:v>
      </x:c>
      <x:c r="C110" t="str">
        <x:v>CL-0078</x:v>
      </x:c>
      <x:c r="D110" t="str">
        <x:v>DOS-0065</x:v>
      </x:c>
      <x:c r="E110" t="n">
        <x:v>8921.01</x:v>
      </x:c>
      <x:c r="F110" t="n">
        <x:v>10</x:v>
      </x:c>
      <x:c r="G110" t="n">
        <x:f>E110*(1+F110/100)</x:f>
        <x:v>9813.111</x:v>
      </x:c>
      <x:c r="H110" t="str">
        <x:v>Partiellement payée</x:v>
      </x:c>
      <x:c r="I110" t="n">
        <x:v>46248</x:v>
      </x:c>
      <x:c r="J110" t="n">
        <x:v>4906.56</x:v>
      </x:c>
      <x:c r="K110" t="n">
        <x:f>G110-J110</x:f>
        <x:v>4906.551</x:v>
      </x:c>
    </x:row>
    <x:row r="111">
      <x:c r="A111" t="str">
        <x:v>FAC-0110</x:v>
      </x:c>
      <x:c r="B111" t="n">
        <x:v>46145</x:v>
      </x:c>
      <x:c r="C111" t="str">
        <x:v>CL-0045</x:v>
      </x:c>
      <x:c r="D111" t="str">
        <x:v>DOS-0032</x:v>
      </x:c>
      <x:c r="E111" t="n">
        <x:v>8544.85</x:v>
      </x:c>
      <x:c r="F111" t="n">
        <x:v>10</x:v>
      </x:c>
      <x:c r="G111" t="n">
        <x:f>E111*(1+F111/100)</x:f>
        <x:v>9399.335000000001</x:v>
      </x:c>
      <x:c r="H111" t="str">
        <x:v>Facturée</x:v>
      </x:c>
      <x:c r="I111" t="n">
        <x:v>46175</x:v>
      </x:c>
      <x:c r="J111" t="n">
        <x:v>0</x:v>
      </x:c>
      <x:c r="K111" t="n">
        <x:f>G111-J111</x:f>
        <x:v>9399.335000000001</x:v>
      </x:c>
    </x:row>
    <x:row r="112">
      <x:c r="A112" t="str">
        <x:v>FAC-0111</x:v>
      </x:c>
      <x:c r="B112" t="n">
        <x:v>46028</x:v>
      </x:c>
      <x:c r="C112" t="str">
        <x:v>CL-0072</x:v>
      </x:c>
      <x:c r="D112" t="str">
        <x:v>DOS-0054</x:v>
      </x:c>
      <x:c r="E112" t="n">
        <x:v>3013.46</x:v>
      </x:c>
      <x:c r="F112" t="n">
        <x:v>0</x:v>
      </x:c>
      <x:c r="G112" t="n">
        <x:f>E112*(1+F112/100)</x:f>
        <x:v>3013.46</x:v>
      </x:c>
      <x:c r="H112" t="str">
        <x:v>En retard</x:v>
      </x:c>
      <x:c r="I112" t="n">
        <x:v>46088</x:v>
      </x:c>
      <x:c r="J112" t="n">
        <x:v>0</x:v>
      </x:c>
      <x:c r="K112" t="n">
        <x:f>G112-J112</x:f>
        <x:v>3013.46</x:v>
      </x:c>
    </x:row>
    <x:row r="113">
      <x:c r="A113" t="str">
        <x:v>FAC-0112</x:v>
      </x:c>
      <x:c r="B113" t="n">
        <x:v>46186</x:v>
      </x:c>
      <x:c r="C113" t="str">
        <x:v>CL-0101</x:v>
      </x:c>
      <x:c r="D113" t="str">
        <x:v>DOS-0115</x:v>
      </x:c>
      <x:c r="E113" t="n">
        <x:v>5628.74</x:v>
      </x:c>
      <x:c r="F113" t="n">
        <x:v>0</x:v>
      </x:c>
      <x:c r="G113" t="n">
        <x:f>E113*(1+F113/100)</x:f>
        <x:v>5628.74</x:v>
      </x:c>
      <x:c r="H113" t="str">
        <x:v>Facturée</x:v>
      </x:c>
      <x:c r="I113" t="n">
        <x:v>46216</x:v>
      </x:c>
      <x:c r="J113" t="n">
        <x:v>0</x:v>
      </x:c>
      <x:c r="K113" t="n">
        <x:f>G113-J113</x:f>
        <x:v>5628.74</x:v>
      </x:c>
    </x:row>
    <x:row r="114">
      <x:c r="A114" t="str">
        <x:v>FAC-0113</x:v>
      </x:c>
      <x:c r="B114" t="n">
        <x:v>46236</x:v>
      </x:c>
      <x:c r="C114" t="str">
        <x:v>CL-0062</x:v>
      </x:c>
      <x:c r="D114" t="str">
        <x:v>DOS-0075</x:v>
      </x:c>
      <x:c r="E114" t="n">
        <x:v>7380.94</x:v>
      </x:c>
      <x:c r="F114" t="n">
        <x:v>10</x:v>
      </x:c>
      <x:c r="G114" t="n">
        <x:f>E114*(1+F114/100)</x:f>
        <x:v>8119.034000000001</x:v>
      </x:c>
      <x:c r="H114" t="str">
        <x:v>Payée</x:v>
      </x:c>
      <x:c r="I114" t="n">
        <x:v>46281</x:v>
      </x:c>
      <x:c r="J114" t="n">
        <x:v>8119.03</x:v>
      </x:c>
      <x:c r="K114" t="n">
        <x:f>G114-J114</x:f>
        <x:v>0.004000000000814907</x:v>
      </x:c>
    </x:row>
    <x:row r="115">
      <x:c r="A115" t="str">
        <x:v>FAC-0114</x:v>
      </x:c>
      <x:c r="B115" t="n">
        <x:v>46116</x:v>
      </x:c>
      <x:c r="C115" t="str">
        <x:v>CL-0030</x:v>
      </x:c>
      <x:c r="D115" t="str">
        <x:v>DOS-0106</x:v>
      </x:c>
      <x:c r="E115" t="n">
        <x:v>2096.32</x:v>
      </x:c>
      <x:c r="F115" t="n">
        <x:v>20</x:v>
      </x:c>
      <x:c r="G115" t="n">
        <x:f>E115*(1+F115/100)</x:f>
        <x:v>2515.5840000000003</x:v>
      </x:c>
      <x:c r="H115" t="str">
        <x:v>Partiellement payée</x:v>
      </x:c>
      <x:c r="I115" t="n">
        <x:v>46146</x:v>
      </x:c>
      <x:c r="J115" t="n">
        <x:v>1257.79</x:v>
      </x:c>
      <x:c r="K115" t="n">
        <x:f>G115-J115</x:f>
        <x:v>1257.7940000000003</x:v>
      </x:c>
    </x:row>
    <x:row r="116">
      <x:c r="A116" t="str">
        <x:v>FAC-0115</x:v>
      </x:c>
      <x:c r="B116" t="n">
        <x:v>46155</x:v>
      </x:c>
      <x:c r="C116" t="str">
        <x:v>CL-0021</x:v>
      </x:c>
      <x:c r="D116" t="str">
        <x:v>DOS-0086</x:v>
      </x:c>
      <x:c r="E116" t="n">
        <x:v>3542.81</x:v>
      </x:c>
      <x:c r="F116" t="n">
        <x:v>0</x:v>
      </x:c>
      <x:c r="G116" t="n">
        <x:f>E116*(1+F116/100)</x:f>
        <x:v>3542.81</x:v>
      </x:c>
      <x:c r="H116" t="str">
        <x:v>En retard</x:v>
      </x:c>
      <x:c r="I116" t="n">
        <x:v>46170</x:v>
      </x:c>
      <x:c r="J116" t="n">
        <x:v>0</x:v>
      </x:c>
      <x:c r="K116" t="n">
        <x:f>G116-J116</x:f>
        <x:v>3542.81</x:v>
      </x:c>
    </x:row>
    <x:row r="117">
      <x:c r="A117" t="str">
        <x:v>FAC-0116</x:v>
      </x:c>
      <x:c r="B117" t="n">
        <x:v>46292</x:v>
      </x:c>
      <x:c r="C117" t="str">
        <x:v>CL-0040</x:v>
      </x:c>
      <x:c r="D117" t="str">
        <x:v>DOS-0050</x:v>
      </x:c>
      <x:c r="E117" t="n">
        <x:v>6520.42</x:v>
      </x:c>
      <x:c r="F117" t="n">
        <x:v>0</x:v>
      </x:c>
      <x:c r="G117" t="n">
        <x:f>E117*(1+F117/100)</x:f>
        <x:v>6520.42</x:v>
      </x:c>
      <x:c r="H117" t="str">
        <x:v>Partiellement payée</x:v>
      </x:c>
      <x:c r="I117" t="n">
        <x:v>46322</x:v>
      </x:c>
      <x:c r="J117" t="n">
        <x:v>3260.21</x:v>
      </x:c>
      <x:c r="K117" t="n">
        <x:f>G117-J117</x:f>
        <x:v>3260.21</x:v>
      </x:c>
    </x:row>
    <x:row r="118">
      <x:c r="A118" t="str">
        <x:v>FAC-0117</x:v>
      </x:c>
      <x:c r="B118" t="n">
        <x:v>46099</x:v>
      </x:c>
      <x:c r="C118" t="str">
        <x:v>CL-0029</x:v>
      </x:c>
      <x:c r="D118" t="str">
        <x:v>DOS-0075</x:v>
      </x:c>
      <x:c r="E118" t="n">
        <x:v>3673.42</x:v>
      </x:c>
      <x:c r="F118" t="n">
        <x:v>10</x:v>
      </x:c>
      <x:c r="G118" t="n">
        <x:f>E118*(1+F118/100)</x:f>
        <x:v>4040.7620000000006</x:v>
      </x:c>
      <x:c r="H118" t="str">
        <x:v>Facturée</x:v>
      </x:c>
      <x:c r="I118" t="n">
        <x:v>46144</x:v>
      </x:c>
      <x:c r="J118" t="n">
        <x:v>0</x:v>
      </x:c>
      <x:c r="K118" t="n">
        <x:f>G118-J118</x:f>
        <x:v>4040.7620000000006</x:v>
      </x:c>
    </x:row>
    <x:row r="119">
      <x:c r="A119" t="str">
        <x:v>FAC-0118</x:v>
      </x:c>
      <x:c r="B119" t="n">
        <x:v>46283</x:v>
      </x:c>
      <x:c r="C119" t="str">
        <x:v>CL-0053</x:v>
      </x:c>
      <x:c r="D119" t="str">
        <x:v>DOS-0124</x:v>
      </x:c>
      <x:c r="E119" t="n">
        <x:v>1251.3</x:v>
      </x:c>
      <x:c r="F119" t="n">
        <x:v>0</x:v>
      </x:c>
      <x:c r="G119" t="n">
        <x:f>E119*(1+F119/100)</x:f>
        <x:v>1251.3</x:v>
      </x:c>
      <x:c r="H119" t="str">
        <x:v>En retard</x:v>
      </x:c>
      <x:c r="I119" t="n">
        <x:v>46343</x:v>
      </x:c>
      <x:c r="J119" t="n">
        <x:v>0</x:v>
      </x:c>
      <x:c r="K119" t="n">
        <x:f>G119-J119</x:f>
        <x:v>1251.3</x:v>
      </x:c>
    </x:row>
    <x:row r="120">
      <x:c r="A120" t="str">
        <x:v>FAC-0119</x:v>
      </x:c>
      <x:c r="B120" t="n">
        <x:v>46276</x:v>
      </x:c>
      <x:c r="C120" t="str">
        <x:v>CL-0029</x:v>
      </x:c>
      <x:c r="D120" t="str">
        <x:v>DOS-0113</x:v>
      </x:c>
      <x:c r="E120" t="n">
        <x:v>5010.12</x:v>
      </x:c>
      <x:c r="F120" t="n">
        <x:v>20</x:v>
      </x:c>
      <x:c r="G120" t="n">
        <x:f>E120*(1+F120/100)</x:f>
        <x:v>6012.143999999999</x:v>
      </x:c>
      <x:c r="H120" t="str">
        <x:v>Facturée</x:v>
      </x:c>
      <x:c r="I120" t="n">
        <x:v>46321</x:v>
      </x:c>
      <x:c r="J120" t="n">
        <x:v>0</x:v>
      </x:c>
      <x:c r="K120" t="n">
        <x:f>G120-J120</x:f>
        <x:v>6012.143999999999</x:v>
      </x:c>
    </x:row>
    <x:row r="121">
      <x:c r="A121" t="str">
        <x:v>FAC-0120</x:v>
      </x:c>
      <x:c r="B121" t="n">
        <x:v>46118</x:v>
      </x:c>
      <x:c r="C121" t="str">
        <x:v>CL-0079</x:v>
      </x:c>
      <x:c r="D121" t="str">
        <x:v>DOS-0012</x:v>
      </x:c>
      <x:c r="E121" t="n">
        <x:v>8437.16</x:v>
      </x:c>
      <x:c r="F121" t="n">
        <x:v>20</x:v>
      </x:c>
      <x:c r="G121" t="n">
        <x:f>E121*(1+F121/100)</x:f>
        <x:v>10124.591999999999</x:v>
      </x:c>
      <x:c r="H121" t="str">
        <x:v>En retard</x:v>
      </x:c>
      <x:c r="I121" t="n">
        <x:v>46163</x:v>
      </x:c>
      <x:c r="J121" t="n">
        <x:v>0</x:v>
      </x:c>
      <x:c r="K121" t="n">
        <x:f>G121-J121</x:f>
        <x:v>10124.591999999999</x:v>
      </x:c>
    </x:row>
    <x:row r="122">
      <x:c r="A122" t="str">
        <x:v>FAC-0121</x:v>
      </x:c>
      <x:c r="B122" t="n">
        <x:v>46131</x:v>
      </x:c>
      <x:c r="C122" t="str">
        <x:v>CL-0119</x:v>
      </x:c>
      <x:c r="D122" t="str">
        <x:v>DOS-0099</x:v>
      </x:c>
      <x:c r="E122" t="n">
        <x:v>3100.65</x:v>
      </x:c>
      <x:c r="F122" t="n">
        <x:v>10</x:v>
      </x:c>
      <x:c r="G122" t="n">
        <x:f>E122*(1+F122/100)</x:f>
        <x:v>3410.7150000000006</x:v>
      </x:c>
      <x:c r="H122" t="str">
        <x:v>Facturée</x:v>
      </x:c>
      <x:c r="I122" t="n">
        <x:v>46146</x:v>
      </x:c>
      <x:c r="J122" t="n">
        <x:v>0</x:v>
      </x:c>
      <x:c r="K122" t="n">
        <x:f>G122-J122</x:f>
        <x:v>3410.7150000000006</x:v>
      </x:c>
    </x:row>
    <x:row r="123">
      <x:c r="A123" t="str">
        <x:v>FAC-0122</x:v>
      </x:c>
      <x:c r="B123" t="n">
        <x:v>46329</x:v>
      </x:c>
      <x:c r="C123" t="str">
        <x:v>CL-0004</x:v>
      </x:c>
      <x:c r="D123" t="str">
        <x:v>DOS-0007</x:v>
      </x:c>
      <x:c r="E123" t="n">
        <x:v>6591.07</x:v>
      </x:c>
      <x:c r="F123" t="n">
        <x:v>20</x:v>
      </x:c>
      <x:c r="G123" t="n">
        <x:f>E123*(1+F123/100)</x:f>
        <x:v>7909.284</x:v>
      </x:c>
      <x:c r="H123" t="str">
        <x:v>En retard</x:v>
      </x:c>
      <x:c r="I123" t="n">
        <x:v>46344</x:v>
      </x:c>
      <x:c r="J123" t="n">
        <x:v>0</x:v>
      </x:c>
      <x:c r="K123" t="n">
        <x:f>G123-J123</x:f>
        <x:v>7909.284</x:v>
      </x:c>
    </x:row>
    <x:row r="124">
      <x:c r="A124" t="str">
        <x:v>FAC-0123</x:v>
      </x:c>
      <x:c r="B124" t="n">
        <x:v>46353</x:v>
      </x:c>
      <x:c r="C124" t="str">
        <x:v>CL-0059</x:v>
      </x:c>
      <x:c r="D124" t="str">
        <x:v>DOS-0091</x:v>
      </x:c>
      <x:c r="E124" t="n">
        <x:v>8325.41</x:v>
      </x:c>
      <x:c r="F124" t="n">
        <x:v>20</x:v>
      </x:c>
      <x:c r="G124" t="n">
        <x:f>E124*(1+F124/100)</x:f>
        <x:v>9990.492</x:v>
      </x:c>
      <x:c r="H124" t="str">
        <x:v>Facturée</x:v>
      </x:c>
      <x:c r="I124" t="n">
        <x:v>46383</x:v>
      </x:c>
      <x:c r="J124" t="n">
        <x:v>0</x:v>
      </x:c>
      <x:c r="K124" t="n">
        <x:f>G124-J124</x:f>
        <x:v>9990.492</x:v>
      </x:c>
    </x:row>
    <x:row r="125">
      <x:c r="A125" t="str">
        <x:v>FAC-0124</x:v>
      </x:c>
      <x:c r="B125" t="n">
        <x:v>46280</x:v>
      </x:c>
      <x:c r="C125" t="str">
        <x:v>CL-0058</x:v>
      </x:c>
      <x:c r="D125" t="str">
        <x:v>DOS-0126</x:v>
      </x:c>
      <x:c r="E125" t="n">
        <x:v>5180.33</x:v>
      </x:c>
      <x:c r="F125" t="n">
        <x:v>0</x:v>
      </x:c>
      <x:c r="G125" t="n">
        <x:f>E125*(1+F125/100)</x:f>
        <x:v>5180.33</x:v>
      </x:c>
      <x:c r="H125" t="str">
        <x:v>Payée</x:v>
      </x:c>
      <x:c r="I125" t="n">
        <x:v>46340</x:v>
      </x:c>
      <x:c r="J125" t="n">
        <x:v>5180.33</x:v>
      </x:c>
      <x:c r="K125" t="n">
        <x:f>G125-J125</x:f>
        <x:v>0</x:v>
      </x:c>
    </x:row>
    <x:row r="126">
      <x:c r="A126" t="str">
        <x:v>FAC-0125</x:v>
      </x:c>
      <x:c r="B126" t="n">
        <x:v>46229</x:v>
      </x:c>
      <x:c r="C126" t="str">
        <x:v>CL-0059</x:v>
      </x:c>
      <x:c r="D126" t="str">
        <x:v>DOS-0031</x:v>
      </x:c>
      <x:c r="E126" t="n">
        <x:v>1730.79</x:v>
      </x:c>
      <x:c r="F126" t="n">
        <x:v>10</x:v>
      </x:c>
      <x:c r="G126" t="n">
        <x:f>E126*(1+F126/100)</x:f>
        <x:v>1903.8690000000001</x:v>
      </x:c>
      <x:c r="H126" t="str">
        <x:v>Partiellement payée</x:v>
      </x:c>
      <x:c r="I126" t="n">
        <x:v>46244</x:v>
      </x:c>
      <x:c r="J126" t="n">
        <x:v>951.93</x:v>
      </x:c>
      <x:c r="K126" t="n">
        <x:f>G126-J126</x:f>
        <x:v>951.9390000000002</x:v>
      </x:c>
    </x:row>
    <x:row r="127">
      <x:c r="A127" t="str">
        <x:v>FAC-0126</x:v>
      </x:c>
      <x:c r="B127" t="n">
        <x:v>46234</x:v>
      </x:c>
      <x:c r="C127" t="str">
        <x:v>CL-0034</x:v>
      </x:c>
      <x:c r="D127" t="str">
        <x:v>DOS-0090</x:v>
      </x:c>
      <x:c r="E127" t="n">
        <x:v>5451.71</x:v>
      </x:c>
      <x:c r="F127" t="n">
        <x:v>10</x:v>
      </x:c>
      <x:c r="G127" t="n">
        <x:f>E127*(1+F127/100)</x:f>
        <x:v>5996.881</x:v>
      </x:c>
      <x:c r="H127" t="str">
        <x:v>En retard</x:v>
      </x:c>
      <x:c r="I127" t="n">
        <x:v>46264</x:v>
      </x:c>
      <x:c r="J127" t="n">
        <x:v>0</x:v>
      </x:c>
      <x:c r="K127" t="n">
        <x:f>G127-J127</x:f>
        <x:v>5996.881</x:v>
      </x:c>
    </x:row>
    <x:row r="128">
      <x:c r="A128" t="str">
        <x:v>FAC-0127</x:v>
      </x:c>
      <x:c r="B128" t="n">
        <x:v>46329</x:v>
      </x:c>
      <x:c r="C128" t="str">
        <x:v>CL-0064</x:v>
      </x:c>
      <x:c r="D128" t="str">
        <x:v>DOS-0017</x:v>
      </x:c>
      <x:c r="E128" t="n">
        <x:v>3058.09</x:v>
      </x:c>
      <x:c r="F128" t="n">
        <x:v>0</x:v>
      </x:c>
      <x:c r="G128" t="n">
        <x:f>E128*(1+F128/100)</x:f>
        <x:v>3058.09</x:v>
      </x:c>
      <x:c r="H128" t="str">
        <x:v>Payée</x:v>
      </x:c>
      <x:c r="I128" t="n">
        <x:v>46374</x:v>
      </x:c>
      <x:c r="J128" t="n">
        <x:v>3058.09</x:v>
      </x:c>
      <x:c r="K128" t="n">
        <x:f>G128-J128</x:f>
        <x:v>0</x:v>
      </x:c>
    </x:row>
    <x:row r="129">
      <x:c r="A129" t="str">
        <x:v>FAC-0128</x:v>
      </x:c>
      <x:c r="B129" t="n">
        <x:v>46050</x:v>
      </x:c>
      <x:c r="C129" t="str">
        <x:v>CL-0038</x:v>
      </x:c>
      <x:c r="D129" t="str">
        <x:v>DOS-0038</x:v>
      </x:c>
      <x:c r="E129" t="n">
        <x:v>6856.33</x:v>
      </x:c>
      <x:c r="F129" t="n">
        <x:v>0</x:v>
      </x:c>
      <x:c r="G129" t="n">
        <x:f>E129*(1+F129/100)</x:f>
        <x:v>6856.33</x:v>
      </x:c>
      <x:c r="H129" t="str">
        <x:v>Partiellement payée</x:v>
      </x:c>
      <x:c r="I129" t="n">
        <x:v>46065</x:v>
      </x:c>
      <x:c r="J129" t="n">
        <x:v>3428.16</x:v>
      </x:c>
      <x:c r="K129" t="n">
        <x:f>G129-J129</x:f>
        <x:v>3428.17</x:v>
      </x:c>
    </x:row>
    <x:row r="130">
      <x:c r="A130" t="str">
        <x:v>FAC-0129</x:v>
      </x:c>
      <x:c r="B130" t="n">
        <x:v>46147</x:v>
      </x:c>
      <x:c r="C130" t="str">
        <x:v>CL-0011</x:v>
      </x:c>
      <x:c r="D130" t="str">
        <x:v>DOS-0126</x:v>
      </x:c>
      <x:c r="E130" t="n">
        <x:v>4325.46</x:v>
      </x:c>
      <x:c r="F130" t="n">
        <x:v>20</x:v>
      </x:c>
      <x:c r="G130" t="n">
        <x:f>E130*(1+F130/100)</x:f>
        <x:v>5190.552</x:v>
      </x:c>
      <x:c r="H130" t="str">
        <x:v>Payée</x:v>
      </x:c>
      <x:c r="I130" t="n">
        <x:v>46177</x:v>
      </x:c>
      <x:c r="J130" t="n">
        <x:v>5190.55</x:v>
      </x:c>
      <x:c r="K130" t="n">
        <x:f>G130-J130</x:f>
        <x:v>0.001999999999497959</x:v>
      </x:c>
    </x:row>
    <x:row r="131">
      <x:c r="A131" t="str">
        <x:v>FAC-0130</x:v>
      </x:c>
      <x:c r="B131" t="n">
        <x:v>46205</x:v>
      </x:c>
      <x:c r="C131" t="str">
        <x:v>CL-0021</x:v>
      </x:c>
      <x:c r="D131" t="str">
        <x:v>DOS-0061</x:v>
      </x:c>
      <x:c r="E131" t="n">
        <x:v>852.76</x:v>
      </x:c>
      <x:c r="F131" t="n">
        <x:v>20</x:v>
      </x:c>
      <x:c r="G131" t="n">
        <x:f>E131*(1+F131/100)</x:f>
        <x:v>1023.3119999999999</x:v>
      </x:c>
      <x:c r="H131" t="str">
        <x:v>En retard</x:v>
      </x:c>
      <x:c r="I131" t="n">
        <x:v>46220</x:v>
      </x:c>
      <x:c r="J131" t="n">
        <x:v>0</x:v>
      </x:c>
      <x:c r="K131" t="n">
        <x:f>G131-J131</x:f>
        <x:v>1023.3119999999999</x:v>
      </x:c>
    </x:row>
    <x:row r="132">
      <x:c r="A132" t="str">
        <x:v>FAC-0131</x:v>
      </x:c>
      <x:c r="B132" t="n">
        <x:v>46265</x:v>
      </x:c>
      <x:c r="C132" t="str">
        <x:v>CL-0079</x:v>
      </x:c>
      <x:c r="D132" t="str">
        <x:v>DOS-0026</x:v>
      </x:c>
      <x:c r="E132" t="n">
        <x:v>6816.7</x:v>
      </x:c>
      <x:c r="F132" t="n">
        <x:v>20</x:v>
      </x:c>
      <x:c r="G132" t="n">
        <x:f>E132*(1+F132/100)</x:f>
        <x:v>8180.039999999999</x:v>
      </x:c>
      <x:c r="H132" t="str">
        <x:v>Payée</x:v>
      </x:c>
      <x:c r="I132" t="n">
        <x:v>46295</x:v>
      </x:c>
      <x:c r="J132" t="n">
        <x:v>8180.04</x:v>
      </x:c>
      <x:c r="K132" t="n">
        <x:f>G132-J132</x:f>
        <x:v>-9.094947017729282e-13</x:v>
      </x:c>
    </x:row>
    <x:row r="133">
      <x:c r="A133" t="str">
        <x:v>FAC-0132</x:v>
      </x:c>
      <x:c r="B133" t="n">
        <x:v>46188</x:v>
      </x:c>
      <x:c r="C133" t="str">
        <x:v>CL-0096</x:v>
      </x:c>
      <x:c r="D133" t="str">
        <x:v>DOS-0065</x:v>
      </x:c>
      <x:c r="E133" t="n">
        <x:v>922.72</x:v>
      </x:c>
      <x:c r="F133" t="n">
        <x:v>10</x:v>
      </x:c>
      <x:c r="G133" t="n">
        <x:f>E133*(1+F133/100)</x:f>
        <x:v>1014.9920000000001</x:v>
      </x:c>
      <x:c r="H133" t="str">
        <x:v>Payée</x:v>
      </x:c>
      <x:c r="I133" t="n">
        <x:v>46248</x:v>
      </x:c>
      <x:c r="J133" t="n">
        <x:v>1014.99</x:v>
      </x:c>
      <x:c r="K133" t="n">
        <x:f>G133-J133</x:f>
        <x:v>0.002000000000066393</x:v>
      </x:c>
    </x:row>
    <x:row r="134">
      <x:c r="A134" t="str">
        <x:v>FAC-0133</x:v>
      </x:c>
      <x:c r="B134" t="n">
        <x:v>46055</x:v>
      </x:c>
      <x:c r="C134" t="str">
        <x:v>CL-0005</x:v>
      </x:c>
      <x:c r="D134" t="str">
        <x:v>DOS-0101</x:v>
      </x:c>
      <x:c r="E134" t="n">
        <x:v>2534.2</x:v>
      </x:c>
      <x:c r="F134" t="n">
        <x:v>10</x:v>
      </x:c>
      <x:c r="G134" t="n">
        <x:f>E134*(1+F134/100)</x:f>
        <x:v>2787.62</x:v>
      </x:c>
      <x:c r="H134" t="str">
        <x:v>Partiellement payée</x:v>
      </x:c>
      <x:c r="I134" t="n">
        <x:v>46100</x:v>
      </x:c>
      <x:c r="J134" t="n">
        <x:v>1393.81</x:v>
      </x:c>
      <x:c r="K134" t="n">
        <x:f>G134-J134</x:f>
        <x:v>1393.81</x:v>
      </x:c>
    </x:row>
    <x:row r="135">
      <x:c r="A135" t="str">
        <x:v>FAC-0134</x:v>
      </x:c>
      <x:c r="B135" t="n">
        <x:v>46321</x:v>
      </x:c>
      <x:c r="C135" t="str">
        <x:v>CL-0061</x:v>
      </x:c>
      <x:c r="D135" t="str">
        <x:v>DOS-0114</x:v>
      </x:c>
      <x:c r="E135" t="n">
        <x:v>5907.46</x:v>
      </x:c>
      <x:c r="F135" t="n">
        <x:v>10</x:v>
      </x:c>
      <x:c r="G135" t="n">
        <x:f>E135*(1+F135/100)</x:f>
        <x:v>6498.206</x:v>
      </x:c>
      <x:c r="H135" t="str">
        <x:v>Facturée</x:v>
      </x:c>
      <x:c r="I135" t="n">
        <x:v>46366</x:v>
      </x:c>
      <x:c r="J135" t="n">
        <x:v>0</x:v>
      </x:c>
      <x:c r="K135" t="n">
        <x:f>G135-J135</x:f>
        <x:v>6498.206</x:v>
      </x:c>
    </x:row>
    <x:row r="136">
      <x:c r="A136" t="str">
        <x:v>FAC-0135</x:v>
      </x:c>
      <x:c r="B136" t="n">
        <x:v>46310</x:v>
      </x:c>
      <x:c r="C136" t="str">
        <x:v>CL-0070</x:v>
      </x:c>
      <x:c r="D136" t="str">
        <x:v>DOS-0138</x:v>
      </x:c>
      <x:c r="E136" t="n">
        <x:v>7286.97</x:v>
      </x:c>
      <x:c r="F136" t="n">
        <x:v>20</x:v>
      </x:c>
      <x:c r="G136" t="n">
        <x:f>E136*(1+F136/100)</x:f>
        <x:v>8744.364</x:v>
      </x:c>
      <x:c r="H136" t="str">
        <x:v>En retard</x:v>
      </x:c>
      <x:c r="I136" t="n">
        <x:v>46340</x:v>
      </x:c>
      <x:c r="J136" t="n">
        <x:v>0</x:v>
      </x:c>
      <x:c r="K136" t="n">
        <x:f>G136-J136</x:f>
        <x:v>8744.364</x:v>
      </x:c>
    </x:row>
    <x:row r="137">
      <x:c r="A137" t="str">
        <x:v>FAC-0136</x:v>
      </x:c>
      <x:c r="B137" t="n">
        <x:v>46113</x:v>
      </x:c>
      <x:c r="C137" t="str">
        <x:v>CL-0053</x:v>
      </x:c>
      <x:c r="D137" t="str">
        <x:v>DOS-0106</x:v>
      </x:c>
      <x:c r="E137" t="n">
        <x:v>8015.42</x:v>
      </x:c>
      <x:c r="F137" t="n">
        <x:v>20</x:v>
      </x:c>
      <x:c r="G137" t="n">
        <x:f>E137*(1+F137/100)</x:f>
        <x:v>9618.503999999999</x:v>
      </x:c>
      <x:c r="H137" t="str">
        <x:v>Facturée</x:v>
      </x:c>
      <x:c r="I137" t="n">
        <x:v>46143</x:v>
      </x:c>
      <x:c r="J137" t="n">
        <x:v>0</x:v>
      </x:c>
      <x:c r="K137" t="n">
        <x:f>G137-J137</x:f>
        <x:v>9618.503999999999</x:v>
      </x:c>
    </x:row>
    <x:row r="138">
      <x:c r="A138" t="str">
        <x:v>FAC-0137</x:v>
      </x:c>
      <x:c r="B138" t="n">
        <x:v>46160</x:v>
      </x:c>
      <x:c r="C138" t="str">
        <x:v>CL-0015</x:v>
      </x:c>
      <x:c r="D138" t="str">
        <x:v>DOS-0131</x:v>
      </x:c>
      <x:c r="E138" t="n">
        <x:v>8227.52</x:v>
      </x:c>
      <x:c r="F138" t="n">
        <x:v>20</x:v>
      </x:c>
      <x:c r="G138" t="n">
        <x:f>E138*(1+F138/100)</x:f>
        <x:v>9873.024</x:v>
      </x:c>
      <x:c r="H138" t="str">
        <x:v>Partiellement payée</x:v>
      </x:c>
      <x:c r="I138" t="n">
        <x:v>46190</x:v>
      </x:c>
      <x:c r="J138" t="n">
        <x:v>4936.51</x:v>
      </x:c>
      <x:c r="K138" t="n">
        <x:f>G138-J138</x:f>
        <x:v>4936.513999999999</x:v>
      </x:c>
    </x:row>
    <x:row r="139">
      <x:c r="A139" t="str">
        <x:v>FAC-0138</x:v>
      </x:c>
      <x:c r="B139" t="n">
        <x:v>46038</x:v>
      </x:c>
      <x:c r="C139" t="str">
        <x:v>CL-0048</x:v>
      </x:c>
      <x:c r="D139" t="str">
        <x:v>DOS-0131</x:v>
      </x:c>
      <x:c r="E139" t="n">
        <x:v>2511.82</x:v>
      </x:c>
      <x:c r="F139" t="n">
        <x:v>10</x:v>
      </x:c>
      <x:c r="G139" t="n">
        <x:f>E139*(1+F139/100)</x:f>
        <x:v>2763.0020000000004</x:v>
      </x:c>
      <x:c r="H139" t="str">
        <x:v>Payée</x:v>
      </x:c>
      <x:c r="I139" t="n">
        <x:v>46053</x:v>
      </x:c>
      <x:c r="J139" t="n">
        <x:v>2763</x:v>
      </x:c>
      <x:c r="K139" t="n">
        <x:f>G139-J139</x:f>
        <x:v>0.0020000000004074536</x:v>
      </x:c>
    </x:row>
    <x:row r="140">
      <x:c r="A140" t="str">
        <x:v>FAC-0139</x:v>
      </x:c>
      <x:c r="B140" t="n">
        <x:v>46033</x:v>
      </x:c>
      <x:c r="C140" t="str">
        <x:v>CL-0076</x:v>
      </x:c>
      <x:c r="D140" t="str">
        <x:v>DOS-0118</x:v>
      </x:c>
      <x:c r="E140" t="n">
        <x:v>4540.35</x:v>
      </x:c>
      <x:c r="F140" t="n">
        <x:v>0</x:v>
      </x:c>
      <x:c r="G140" t="n">
        <x:f>E140*(1+F140/100)</x:f>
        <x:v>4540.35</x:v>
      </x:c>
      <x:c r="H140" t="str">
        <x:v>Facturée</x:v>
      </x:c>
      <x:c r="I140" t="n">
        <x:v>46048</x:v>
      </x:c>
      <x:c r="J140" t="n">
        <x:v>0</x:v>
      </x:c>
      <x:c r="K140" t="n">
        <x:f>G140-J140</x:f>
        <x:v>4540.35</x:v>
      </x:c>
    </x:row>
    <x:row r="141">
      <x:c r="A141" t="str">
        <x:v>FAC-0140</x:v>
      </x:c>
      <x:c r="B141" t="n">
        <x:v>46153</x:v>
      </x:c>
      <x:c r="C141" t="str">
        <x:v>CL-0005</x:v>
      </x:c>
      <x:c r="D141" t="str">
        <x:v>DOS-0010</x:v>
      </x:c>
      <x:c r="E141" t="n">
        <x:v>3617.91</x:v>
      </x:c>
      <x:c r="F141" t="n">
        <x:v>20</x:v>
      </x:c>
      <x:c r="G141" t="n">
        <x:f>E141*(1+F141/100)</x:f>
        <x:v>4341.491999999999</x:v>
      </x:c>
      <x:c r="H141" t="str">
        <x:v>Payée</x:v>
      </x:c>
      <x:c r="I141" t="n">
        <x:v>46183</x:v>
      </x:c>
      <x:c r="J141" t="n">
        <x:v>4341.49</x:v>
      </x:c>
      <x:c r="K141" t="n">
        <x:f>G141-J141</x:f>
        <x:v>0.001999999999497959</x:v>
      </x:c>
    </x:row>
    <x:row r="142">
      <x:c r="A142" t="str">
        <x:v>FAC-0141</x:v>
      </x:c>
      <x:c r="B142" t="n">
        <x:v>46289</x:v>
      </x:c>
      <x:c r="C142" t="str">
        <x:v>CL-0116</x:v>
      </x:c>
      <x:c r="D142" t="str">
        <x:v>DOS-0003</x:v>
      </x:c>
      <x:c r="E142" t="n">
        <x:v>4111.2</x:v>
      </x:c>
      <x:c r="F142" t="n">
        <x:v>0</x:v>
      </x:c>
      <x:c r="G142" t="n">
        <x:f>E142*(1+F142/100)</x:f>
        <x:v>4111.2</x:v>
      </x:c>
      <x:c r="H142" t="str">
        <x:v>Partiellement payée</x:v>
      </x:c>
      <x:c r="I142" t="n">
        <x:v>46334</x:v>
      </x:c>
      <x:c r="J142" t="n">
        <x:v>2055.6</x:v>
      </x:c>
      <x:c r="K142" t="n">
        <x:f>G142-J142</x:f>
        <x:v>2055.6</x:v>
      </x:c>
    </x:row>
    <x:row r="143">
      <x:c r="A143" t="str">
        <x:v>FAC-0142</x:v>
      </x:c>
      <x:c r="B143" t="n">
        <x:v>46113</x:v>
      </x:c>
      <x:c r="C143" t="str">
        <x:v>CL-0093</x:v>
      </x:c>
      <x:c r="D143" t="str">
        <x:v>DOS-0064</x:v>
      </x:c>
      <x:c r="E143" t="n">
        <x:v>1989.21</x:v>
      </x:c>
      <x:c r="F143" t="n">
        <x:v>10</x:v>
      </x:c>
      <x:c r="G143" t="n">
        <x:f>E143*(1+F143/100)</x:f>
        <x:v>2188.1310000000003</x:v>
      </x:c>
      <x:c r="H143" t="str">
        <x:v>Payée</x:v>
      </x:c>
      <x:c r="I143" t="n">
        <x:v>46128</x:v>
      </x:c>
      <x:c r="J143" t="n">
        <x:v>2188.13</x:v>
      </x:c>
      <x:c r="K143" t="n">
        <x:f>G143-J143</x:f>
        <x:v>0.0010000000002037268</x:v>
      </x:c>
    </x:row>
    <x:row r="144">
      <x:c r="A144" t="str">
        <x:v>FAC-0143</x:v>
      </x:c>
      <x:c r="B144" t="n">
        <x:v>46144</x:v>
      </x:c>
      <x:c r="C144" t="str">
        <x:v>CL-0067</x:v>
      </x:c>
      <x:c r="D144" t="str">
        <x:v>DOS-0011</x:v>
      </x:c>
      <x:c r="E144" t="n">
        <x:v>4393.14</x:v>
      </x:c>
      <x:c r="F144" t="n">
        <x:v>0</x:v>
      </x:c>
      <x:c r="G144" t="n">
        <x:f>E144*(1+F144/100)</x:f>
        <x:v>4393.14</x:v>
      </x:c>
      <x:c r="H144" t="str">
        <x:v>Partiellement payée</x:v>
      </x:c>
      <x:c r="I144" t="n">
        <x:v>46159</x:v>
      </x:c>
      <x:c r="J144" t="n">
        <x:v>2196.57</x:v>
      </x:c>
      <x:c r="K144" t="n">
        <x:f>G144-J144</x:f>
        <x:v>2196.57</x:v>
      </x:c>
    </x:row>
    <x:row r="145">
      <x:c r="A145" t="str">
        <x:v>FAC-0144</x:v>
      </x:c>
      <x:c r="B145" t="n">
        <x:v>46339</x:v>
      </x:c>
      <x:c r="C145" t="str">
        <x:v>CL-0011</x:v>
      </x:c>
      <x:c r="D145" t="str">
        <x:v>DOS-0091</x:v>
      </x:c>
      <x:c r="E145" t="n">
        <x:v>4118.53</x:v>
      </x:c>
      <x:c r="F145" t="n">
        <x:v>0</x:v>
      </x:c>
      <x:c r="G145" t="n">
        <x:f>E145*(1+F145/100)</x:f>
        <x:v>4118.53</x:v>
      </x:c>
      <x:c r="H145" t="str">
        <x:v>En retard</x:v>
      </x:c>
      <x:c r="I145" t="n">
        <x:v>46354</x:v>
      </x:c>
      <x:c r="J145" t="n">
        <x:v>0</x:v>
      </x:c>
      <x:c r="K145" t="n">
        <x:f>G145-J145</x:f>
        <x:v>4118.53</x:v>
      </x:c>
    </x:row>
    <x:row r="146">
      <x:c r="A146" t="str">
        <x:v>FAC-0145</x:v>
      </x:c>
      <x:c r="B146" t="n">
        <x:v>46082</x:v>
      </x:c>
      <x:c r="C146" t="str">
        <x:v>CL-0065</x:v>
      </x:c>
      <x:c r="D146" t="str">
        <x:v>DOS-0135</x:v>
      </x:c>
      <x:c r="E146" t="n">
        <x:v>5637.51</x:v>
      </x:c>
      <x:c r="F146" t="n">
        <x:v>20</x:v>
      </x:c>
      <x:c r="G146" t="n">
        <x:f>E146*(1+F146/100)</x:f>
        <x:v>6765.012</x:v>
      </x:c>
      <x:c r="H146" t="str">
        <x:v>En retard</x:v>
      </x:c>
      <x:c r="I146" t="n">
        <x:v>46127</x:v>
      </x:c>
      <x:c r="J146" t="n">
        <x:v>0</x:v>
      </x:c>
      <x:c r="K146" t="n">
        <x:f>G146-J146</x:f>
        <x:v>6765.012</x:v>
      </x:c>
    </x:row>
    <x:row r="147">
      <x:c r="A147" t="str">
        <x:v>FAC-0146</x:v>
      </x:c>
      <x:c r="B147" t="n">
        <x:v>46186</x:v>
      </x:c>
      <x:c r="C147" t="str">
        <x:v>CL-0016</x:v>
      </x:c>
      <x:c r="D147" t="str">
        <x:v>DOS-0143</x:v>
      </x:c>
      <x:c r="E147" t="n">
        <x:v>4911.93</x:v>
      </x:c>
      <x:c r="F147" t="n">
        <x:v>0</x:v>
      </x:c>
      <x:c r="G147" t="n">
        <x:f>E147*(1+F147/100)</x:f>
        <x:v>4911.93</x:v>
      </x:c>
      <x:c r="H147" t="str">
        <x:v>Facturée</x:v>
      </x:c>
      <x:c r="I147" t="n">
        <x:v>46201</x:v>
      </x:c>
      <x:c r="J147" t="n">
        <x:v>0</x:v>
      </x:c>
      <x:c r="K147" t="n">
        <x:f>G147-J147</x:f>
        <x:v>4911.93</x:v>
      </x:c>
    </x:row>
    <x:row r="148">
      <x:c r="A148" t="str">
        <x:v>FAC-0147</x:v>
      </x:c>
      <x:c r="B148" t="n">
        <x:v>46311</x:v>
      </x:c>
      <x:c r="C148" t="str">
        <x:v>CL-0024</x:v>
      </x:c>
      <x:c r="D148" t="str">
        <x:v>DOS-0002</x:v>
      </x:c>
      <x:c r="E148" t="n">
        <x:v>6850.22</x:v>
      </x:c>
      <x:c r="F148" t="n">
        <x:v>20</x:v>
      </x:c>
      <x:c r="G148" t="n">
        <x:f>E148*(1+F148/100)</x:f>
        <x:v>8220.264</x:v>
      </x:c>
      <x:c r="H148" t="str">
        <x:v>En retard</x:v>
      </x:c>
      <x:c r="I148" t="n">
        <x:v>46341</x:v>
      </x:c>
      <x:c r="J148" t="n">
        <x:v>0</x:v>
      </x:c>
      <x:c r="K148" t="n">
        <x:f>G148-J148</x:f>
        <x:v>8220.264</x:v>
      </x:c>
    </x:row>
    <x:row r="149">
      <x:c r="A149" t="str">
        <x:v>FAC-0148</x:v>
      </x:c>
      <x:c r="B149" t="n">
        <x:v>46088</x:v>
      </x:c>
      <x:c r="C149" t="str">
        <x:v>CL-0089</x:v>
      </x:c>
      <x:c r="D149" t="str">
        <x:v>DOS-0131</x:v>
      </x:c>
      <x:c r="E149" t="n">
        <x:v>3664.67</x:v>
      </x:c>
      <x:c r="F149" t="n">
        <x:v>10</x:v>
      </x:c>
      <x:c r="G149" t="n">
        <x:f>E149*(1+F149/100)</x:f>
        <x:v>4031.1370000000006</x:v>
      </x:c>
      <x:c r="H149" t="str">
        <x:v>Partiellement payée</x:v>
      </x:c>
      <x:c r="I149" t="n">
        <x:v>46148</x:v>
      </x:c>
      <x:c r="J149" t="n">
        <x:v>2015.57</x:v>
      </x:c>
      <x:c r="K149" t="n">
        <x:f>G149-J149</x:f>
        <x:v>2015.5670000000007</x:v>
      </x:c>
    </x:row>
    <x:row r="150">
      <x:c r="A150" t="str">
        <x:v>FAC-0149</x:v>
      </x:c>
      <x:c r="B150" t="n">
        <x:v>46315</x:v>
      </x:c>
      <x:c r="C150" t="str">
        <x:v>CL-0080</x:v>
      </x:c>
      <x:c r="D150" t="str">
        <x:v>DOS-0052</x:v>
      </x:c>
      <x:c r="E150" t="n">
        <x:v>2215.12</x:v>
      </x:c>
      <x:c r="F150" t="n">
        <x:v>10</x:v>
      </x:c>
      <x:c r="G150" t="n">
        <x:f>E150*(1+F150/100)</x:f>
        <x:v>2436.632</x:v>
      </x:c>
      <x:c r="H150" t="str">
        <x:v>En retard</x:v>
      </x:c>
      <x:c r="I150" t="n">
        <x:v>46375</x:v>
      </x:c>
      <x:c r="J150" t="n">
        <x:v>0</x:v>
      </x:c>
      <x:c r="K150" t="n">
        <x:f>G150-J150</x:f>
        <x:v>2436.632</x:v>
      </x:c>
    </x:row>
    <x:row r="151">
      <x:c r="A151" t="str">
        <x:v>FAC-0150</x:v>
      </x:c>
      <x:c r="B151" t="n">
        <x:v>46306</x:v>
      </x:c>
      <x:c r="C151" t="str">
        <x:v>CL-0007</x:v>
      </x:c>
      <x:c r="D151" t="str">
        <x:v>DOS-0102</x:v>
      </x:c>
      <x:c r="E151" t="n">
        <x:v>4877.39</x:v>
      </x:c>
      <x:c r="F151" t="n">
        <x:v>10</x:v>
      </x:c>
      <x:c r="G151" t="n">
        <x:f>E151*(1+F151/100)</x:f>
        <x:v>5365.129000000001</x:v>
      </x:c>
      <x:c r="H151" t="str">
        <x:v>Payée</x:v>
      </x:c>
      <x:c r="I151" t="n">
        <x:v>46351</x:v>
      </x:c>
      <x:c r="J151" t="n">
        <x:v>5365.13</x:v>
      </x:c>
      <x:c r="K151" t="n">
        <x:f>G151-J151</x:f>
        <x:v>-0.0009999999992942321</x:v>
      </x:c>
    </x:row>
    <x:row r="152">
      <x:c r="A152" t="str">
        <x:v>FAC-0151</x:v>
      </x:c>
      <x:c r="B152" t="n">
        <x:v>46027</x:v>
      </x:c>
      <x:c r="C152" t="str">
        <x:v>CL-0034</x:v>
      </x:c>
      <x:c r="D152" t="str">
        <x:v>DOS-0028</x:v>
      </x:c>
      <x:c r="E152" t="n">
        <x:v>2876.33</x:v>
      </x:c>
      <x:c r="F152" t="n">
        <x:v>0</x:v>
      </x:c>
      <x:c r="G152" t="n">
        <x:f>E152*(1+F152/100)</x:f>
        <x:v>2876.33</x:v>
      </x:c>
      <x:c r="H152" t="str">
        <x:v>Partiellement payée</x:v>
      </x:c>
      <x:c r="I152" t="n">
        <x:v>46072</x:v>
      </x:c>
      <x:c r="J152" t="n">
        <x:v>1438.16</x:v>
      </x:c>
      <x:c r="K152" t="n">
        <x:f>G152-J152</x:f>
        <x:v>1438.1699999999998</x:v>
      </x:c>
    </x:row>
    <x:row r="153">
      <x:c r="A153" t="str">
        <x:v>FAC-0152</x:v>
      </x:c>
      <x:c r="B153" t="n">
        <x:v>46245</x:v>
      </x:c>
      <x:c r="C153" t="str">
        <x:v>CL-0010</x:v>
      </x:c>
      <x:c r="D153" t="str">
        <x:v>DOS-0054</x:v>
      </x:c>
      <x:c r="E153" t="n">
        <x:v>2277.34</x:v>
      </x:c>
      <x:c r="F153" t="n">
        <x:v>10</x:v>
      </x:c>
      <x:c r="G153" t="n">
        <x:f>E153*(1+F153/100)</x:f>
        <x:v>2505.0740000000005</x:v>
      </x:c>
      <x:c r="H153" t="str">
        <x:v>En retard</x:v>
      </x:c>
      <x:c r="I153" t="n">
        <x:v>46305</x:v>
      </x:c>
      <x:c r="J153" t="n">
        <x:v>0</x:v>
      </x:c>
      <x:c r="K153" t="n">
        <x:f>G153-J153</x:f>
        <x:v>2505.0740000000005</x:v>
      </x:c>
    </x:row>
    <x:row r="154">
      <x:c r="A154" t="str">
        <x:v>FAC-0153</x:v>
      </x:c>
      <x:c r="B154" t="n">
        <x:v>46048</x:v>
      </x:c>
      <x:c r="C154" t="str">
        <x:v>CL-0021</x:v>
      </x:c>
      <x:c r="D154" t="str">
        <x:v>DOS-0089</x:v>
      </x:c>
      <x:c r="E154" t="n">
        <x:v>1897.81</x:v>
      </x:c>
      <x:c r="F154" t="n">
        <x:v>0</x:v>
      </x:c>
      <x:c r="G154" t="n">
        <x:f>E154*(1+F154/100)</x:f>
        <x:v>1897.81</x:v>
      </x:c>
      <x:c r="H154" t="str">
        <x:v>En retard</x:v>
      </x:c>
      <x:c r="I154" t="n">
        <x:v>46093</x:v>
      </x:c>
      <x:c r="J154" t="n">
        <x:v>0</x:v>
      </x:c>
      <x:c r="K154" t="n">
        <x:f>G154-J154</x:f>
        <x:v>1897.81</x:v>
      </x:c>
    </x:row>
    <x:row r="155">
      <x:c r="A155" t="str">
        <x:v>FAC-0154</x:v>
      </x:c>
      <x:c r="B155" t="n">
        <x:v>46331</x:v>
      </x:c>
      <x:c r="C155" t="str">
        <x:v>CL-0024</x:v>
      </x:c>
      <x:c r="D155" t="str">
        <x:v>DOS-0135</x:v>
      </x:c>
      <x:c r="E155" t="n">
        <x:v>1492.12</x:v>
      </x:c>
      <x:c r="F155" t="n">
        <x:v>0</x:v>
      </x:c>
      <x:c r="G155" t="n">
        <x:f>E155*(1+F155/100)</x:f>
        <x:v>1492.12</x:v>
      </x:c>
      <x:c r="H155" t="str">
        <x:v>Payée</x:v>
      </x:c>
      <x:c r="I155" t="n">
        <x:v>46391</x:v>
      </x:c>
      <x:c r="J155" t="n">
        <x:v>1492.12</x:v>
      </x:c>
      <x:c r="K155" t="n">
        <x:f>G155-J155</x:f>
        <x:v>0</x:v>
      </x:c>
    </x:row>
    <x:row r="156">
      <x:c r="A156" t="str">
        <x:v>FAC-0155</x:v>
      </x:c>
      <x:c r="B156" t="n">
        <x:v>46267</x:v>
      </x:c>
      <x:c r="C156" t="str">
        <x:v>CL-0090</x:v>
      </x:c>
      <x:c r="D156" t="str">
        <x:v>DOS-0035</x:v>
      </x:c>
      <x:c r="E156" t="n">
        <x:v>8387.52</x:v>
      </x:c>
      <x:c r="F156" t="n">
        <x:v>10</x:v>
      </x:c>
      <x:c r="G156" t="n">
        <x:f>E156*(1+F156/100)</x:f>
        <x:v>9226.272</x:v>
      </x:c>
      <x:c r="H156" t="str">
        <x:v>Payée</x:v>
      </x:c>
      <x:c r="I156" t="n">
        <x:v>46297</x:v>
      </x:c>
      <x:c r="J156" t="n">
        <x:v>9226.27</x:v>
      </x:c>
      <x:c r="K156" t="n">
        <x:f>G156-J156</x:f>
        <x:v>0.0020000000004074536</x:v>
      </x:c>
    </x:row>
    <x:row r="157">
      <x:c r="A157" t="str">
        <x:v>FAC-0156</x:v>
      </x:c>
      <x:c r="B157" t="n">
        <x:v>46109</x:v>
      </x:c>
      <x:c r="C157" t="str">
        <x:v>CL-0027</x:v>
      </x:c>
      <x:c r="D157" t="str">
        <x:v>DOS-0102</x:v>
      </x:c>
      <x:c r="E157" t="n">
        <x:v>2975.4</x:v>
      </x:c>
      <x:c r="F157" t="n">
        <x:v>10</x:v>
      </x:c>
      <x:c r="G157" t="n">
        <x:f>E157*(1+F157/100)</x:f>
        <x:v>3272.9400000000005</x:v>
      </x:c>
      <x:c r="H157" t="str">
        <x:v>Partiellement payée</x:v>
      </x:c>
      <x:c r="I157" t="n">
        <x:v>46169</x:v>
      </x:c>
      <x:c r="J157" t="n">
        <x:v>1636.47</x:v>
      </x:c>
      <x:c r="K157" t="n">
        <x:f>G157-J157</x:f>
        <x:v>1636.4700000000005</x:v>
      </x:c>
    </x:row>
    <x:row r="158">
      <x:c r="A158" t="str">
        <x:v>FAC-0157</x:v>
      </x:c>
      <x:c r="B158" t="n">
        <x:v>46153</x:v>
      </x:c>
      <x:c r="C158" t="str">
        <x:v>CL-0007</x:v>
      </x:c>
      <x:c r="D158" t="str">
        <x:v>DOS-0001</x:v>
      </x:c>
      <x:c r="E158" t="n">
        <x:v>2033.43</x:v>
      </x:c>
      <x:c r="F158" t="n">
        <x:v>10</x:v>
      </x:c>
      <x:c r="G158" t="n">
        <x:f>E158*(1+F158/100)</x:f>
        <x:v>2236.773</x:v>
      </x:c>
      <x:c r="H158" t="str">
        <x:v>Payée</x:v>
      </x:c>
      <x:c r="I158" t="n">
        <x:v>46183</x:v>
      </x:c>
      <x:c r="J158" t="n">
        <x:v>2236.77</x:v>
      </x:c>
      <x:c r="K158" t="n">
        <x:f>G158-J158</x:f>
        <x:v>0.003000000000156433</x:v>
      </x:c>
    </x:row>
    <x:row r="159">
      <x:c r="A159" t="str">
        <x:v>FAC-0158</x:v>
      </x:c>
      <x:c r="B159" t="n">
        <x:v>46094</x:v>
      </x:c>
      <x:c r="C159" t="str">
        <x:v>CL-0111</x:v>
      </x:c>
      <x:c r="D159" t="str">
        <x:v>DOS-0158</x:v>
      </x:c>
      <x:c r="E159" t="n">
        <x:v>485.04</x:v>
      </x:c>
      <x:c r="F159" t="n">
        <x:v>0</x:v>
      </x:c>
      <x:c r="G159" t="n">
        <x:f>E159*(1+F159/100)</x:f>
        <x:v>485.04</x:v>
      </x:c>
      <x:c r="H159" t="str">
        <x:v>Payée</x:v>
      </x:c>
      <x:c r="I159" t="n">
        <x:v>46154</x:v>
      </x:c>
      <x:c r="J159" t="n">
        <x:v>485.04</x:v>
      </x:c>
      <x:c r="K159" t="n">
        <x:f>G159-J159</x:f>
        <x:v>0</x:v>
      </x:c>
    </x:row>
    <x:row r="160">
      <x:c r="A160" t="str">
        <x:v>FAC-0159</x:v>
      </x:c>
      <x:c r="B160" t="n">
        <x:v>46298</x:v>
      </x:c>
      <x:c r="C160" t="str">
        <x:v>CL-0039</x:v>
      </x:c>
      <x:c r="D160" t="str">
        <x:v>DOS-0146</x:v>
      </x:c>
      <x:c r="E160" t="n">
        <x:v>3783.31</x:v>
      </x:c>
      <x:c r="F160" t="n">
        <x:v>20</x:v>
      </x:c>
      <x:c r="G160" t="n">
        <x:f>E160*(1+F160/100)</x:f>
        <x:v>4539.972</x:v>
      </x:c>
      <x:c r="H160" t="str">
        <x:v>Facturée</x:v>
      </x:c>
      <x:c r="I160" t="n">
        <x:v>46343</x:v>
      </x:c>
      <x:c r="J160" t="n">
        <x:v>0</x:v>
      </x:c>
      <x:c r="K160" t="n">
        <x:f>G160-J160</x:f>
        <x:v>4539.972</x:v>
      </x:c>
    </x:row>
    <x:row r="161">
      <x:c r="A161" t="str">
        <x:v>FAC-0160</x:v>
      </x:c>
      <x:c r="B161" t="n">
        <x:v>46067</x:v>
      </x:c>
      <x:c r="C161" t="str">
        <x:v>CL-0114</x:v>
      </x:c>
      <x:c r="D161" t="str">
        <x:v>DOS-0032</x:v>
      </x:c>
      <x:c r="E161" t="n">
        <x:v>5987.49</x:v>
      </x:c>
      <x:c r="F161" t="n">
        <x:v>10</x:v>
      </x:c>
      <x:c r="G161" t="n">
        <x:f>E161*(1+F161/100)</x:f>
        <x:v>6586.2390000000005</x:v>
      </x:c>
      <x:c r="H161" t="str">
        <x:v>En retard</x:v>
      </x:c>
      <x:c r="I161" t="n">
        <x:v>46112</x:v>
      </x:c>
      <x:c r="J161" t="n">
        <x:v>0</x:v>
      </x:c>
      <x:c r="K161" t="n">
        <x:f>G161-J161</x:f>
        <x:v>6586.2390000000005</x:v>
      </x:c>
    </x:row>
    <x:row r="162">
      <x:c r="A162" t="str">
        <x:v>FAC-0161</x:v>
      </x:c>
      <x:c r="B162" t="n">
        <x:v>46306</x:v>
      </x:c>
      <x:c r="C162" t="str">
        <x:v>CL-0064</x:v>
      </x:c>
      <x:c r="D162" t="str">
        <x:v>DOS-0097</x:v>
      </x:c>
      <x:c r="E162" t="n">
        <x:v>4544</x:v>
      </x:c>
      <x:c r="F162" t="n">
        <x:v>0</x:v>
      </x:c>
      <x:c r="G162" t="n">
        <x:f>E162*(1+F162/100)</x:f>
        <x:v>4544</x:v>
      </x:c>
      <x:c r="H162" t="str">
        <x:v>Payée</x:v>
      </x:c>
      <x:c r="I162" t="n">
        <x:v>46336</x:v>
      </x:c>
      <x:c r="J162" t="n">
        <x:v>4544</x:v>
      </x:c>
      <x:c r="K162" t="n">
        <x:f>G162-J162</x:f>
        <x:v>0</x:v>
      </x:c>
    </x:row>
    <x:row r="163">
      <x:c r="A163" t="str">
        <x:v>FAC-0162</x:v>
      </x:c>
      <x:c r="B163" t="n">
        <x:v>46040</x:v>
      </x:c>
      <x:c r="C163" t="str">
        <x:v>CL-0023</x:v>
      </x:c>
      <x:c r="D163" t="str">
        <x:v>DOS-0027</x:v>
      </x:c>
      <x:c r="E163" t="n">
        <x:v>6324.26</x:v>
      </x:c>
      <x:c r="F163" t="n">
        <x:v>0</x:v>
      </x:c>
      <x:c r="G163" t="n">
        <x:f>E163*(1+F163/100)</x:f>
        <x:v>6324.26</x:v>
      </x:c>
      <x:c r="H163" t="str">
        <x:v>Partiellement payée</x:v>
      </x:c>
      <x:c r="I163" t="n">
        <x:v>46055</x:v>
      </x:c>
      <x:c r="J163" t="n">
        <x:v>3162.13</x:v>
      </x:c>
      <x:c r="K163" t="n">
        <x:f>G163-J163</x:f>
        <x:v>3162.13</x:v>
      </x:c>
    </x:row>
    <x:row r="164">
      <x:c r="A164" t="str">
        <x:v>FAC-0163</x:v>
      </x:c>
      <x:c r="B164" t="n">
        <x:v>46260</x:v>
      </x:c>
      <x:c r="C164" t="str">
        <x:v>CL-0005</x:v>
      </x:c>
      <x:c r="D164" t="str">
        <x:v>DOS-0143</x:v>
      </x:c>
      <x:c r="E164" t="n">
        <x:v>2853.02</x:v>
      </x:c>
      <x:c r="F164" t="n">
        <x:v>10</x:v>
      </x:c>
      <x:c r="G164" t="n">
        <x:f>E164*(1+F164/100)</x:f>
        <x:v>3138.322</x:v>
      </x:c>
      <x:c r="H164" t="str">
        <x:v>En retard</x:v>
      </x:c>
      <x:c r="I164" t="n">
        <x:v>46320</x:v>
      </x:c>
      <x:c r="J164" t="n">
        <x:v>0</x:v>
      </x:c>
      <x:c r="K164" t="n">
        <x:f>G164-J164</x:f>
        <x:v>3138.322</x:v>
      </x:c>
    </x:row>
    <x:row r="165">
      <x:c r="A165" t="str">
        <x:v>FAC-0164</x:v>
      </x:c>
      <x:c r="B165" t="n">
        <x:v>46059</x:v>
      </x:c>
      <x:c r="C165" t="str">
        <x:v>CL-0016</x:v>
      </x:c>
      <x:c r="D165" t="str">
        <x:v>DOS-0100</x:v>
      </x:c>
      <x:c r="E165" t="n">
        <x:v>5417.8</x:v>
      </x:c>
      <x:c r="F165" t="n">
        <x:v>10</x:v>
      </x:c>
      <x:c r="G165" t="n">
        <x:f>E165*(1+F165/100)</x:f>
        <x:v>5959.580000000001</x:v>
      </x:c>
      <x:c r="H165" t="str">
        <x:v>Payée</x:v>
      </x:c>
      <x:c r="I165" t="n">
        <x:v>46104</x:v>
      </x:c>
      <x:c r="J165" t="n">
        <x:v>5959.58</x:v>
      </x:c>
      <x:c r="K165" t="n">
        <x:f>G165-J165</x:f>
        <x:v>9.094947017729282e-13</x:v>
      </x:c>
    </x:row>
    <x:row r="166">
      <x:c r="A166" t="str">
        <x:v>FAC-0165</x:v>
      </x:c>
      <x:c r="B166" t="n">
        <x:v>46072</x:v>
      </x:c>
      <x:c r="C166" t="str">
        <x:v>CL-0008</x:v>
      </x:c>
      <x:c r="D166" t="str">
        <x:v>DOS-0148</x:v>
      </x:c>
      <x:c r="E166" t="n">
        <x:v>7754.78</x:v>
      </x:c>
      <x:c r="F166" t="n">
        <x:v>0</x:v>
      </x:c>
      <x:c r="G166" t="n">
        <x:f>E166*(1+F166/100)</x:f>
        <x:v>7754.78</x:v>
      </x:c>
      <x:c r="H166" t="str">
        <x:v>Payée</x:v>
      </x:c>
      <x:c r="I166" t="n">
        <x:v>46132</x:v>
      </x:c>
      <x:c r="J166" t="n">
        <x:v>7754.78</x:v>
      </x:c>
      <x:c r="K166" t="n">
        <x:f>G166-J166</x:f>
        <x:v>0</x:v>
      </x:c>
    </x:row>
    <x:row r="167">
      <x:c r="A167" t="str">
        <x:v>FAC-0166</x:v>
      </x:c>
      <x:c r="B167" t="n">
        <x:v>46032</x:v>
      </x:c>
      <x:c r="C167" t="str">
        <x:v>CL-0008</x:v>
      </x:c>
      <x:c r="D167" t="str">
        <x:v>DOS-0155</x:v>
      </x:c>
      <x:c r="E167" t="n">
        <x:v>3120</x:v>
      </x:c>
      <x:c r="F167" t="n">
        <x:v>20</x:v>
      </x:c>
      <x:c r="G167" t="n">
        <x:f>E167*(1+F167/100)</x:f>
        <x:v>3744</x:v>
      </x:c>
      <x:c r="H167" t="str">
        <x:v>Facturée</x:v>
      </x:c>
      <x:c r="I167" t="n">
        <x:v>46092</x:v>
      </x:c>
      <x:c r="J167" t="n">
        <x:v>0</x:v>
      </x:c>
      <x:c r="K167" t="n">
        <x:f>G167-J167</x:f>
        <x:v>3744</x:v>
      </x:c>
    </x:row>
    <x:row r="168">
      <x:c r="A168" t="str">
        <x:v>FAC-0167</x:v>
      </x:c>
      <x:c r="B168" t="n">
        <x:v>46207</x:v>
      </x:c>
      <x:c r="C168" t="str">
        <x:v>CL-0008</x:v>
      </x:c>
      <x:c r="D168" t="str">
        <x:v>DOS-0020</x:v>
      </x:c>
      <x:c r="E168" t="n">
        <x:v>5933.87</x:v>
      </x:c>
      <x:c r="F168" t="n">
        <x:v>0</x:v>
      </x:c>
      <x:c r="G168" t="n">
        <x:f>E168*(1+F168/100)</x:f>
        <x:v>5933.87</x:v>
      </x:c>
      <x:c r="H168" t="str">
        <x:v>Facturée</x:v>
      </x:c>
      <x:c r="I168" t="n">
        <x:v>46252</x:v>
      </x:c>
      <x:c r="J168" t="n">
        <x:v>0</x:v>
      </x:c>
      <x:c r="K168" t="n">
        <x:f>G168-J168</x:f>
        <x:v>5933.87</x:v>
      </x:c>
    </x:row>
    <x:row r="169">
      <x:c r="A169" t="str">
        <x:v>FAC-0168</x:v>
      </x:c>
      <x:c r="B169" t="n">
        <x:v>46157</x:v>
      </x:c>
      <x:c r="C169" t="str">
        <x:v>CL-0053</x:v>
      </x:c>
      <x:c r="D169" t="str">
        <x:v>DOS-0129</x:v>
      </x:c>
      <x:c r="E169" t="n">
        <x:v>4270.06</x:v>
      </x:c>
      <x:c r="F169" t="n">
        <x:v>0</x:v>
      </x:c>
      <x:c r="G169" t="n">
        <x:f>E169*(1+F169/100)</x:f>
        <x:v>4270.06</x:v>
      </x:c>
      <x:c r="H169" t="str">
        <x:v>Partiellement payée</x:v>
      </x:c>
      <x:c r="I169" t="n">
        <x:v>46172</x:v>
      </x:c>
      <x:c r="J169" t="n">
        <x:v>2135.03</x:v>
      </x:c>
      <x:c r="K169" t="n">
        <x:f>G169-J169</x:f>
        <x:v>2135.03</x:v>
      </x:c>
    </x:row>
    <x:row r="170">
      <x:c r="A170" t="str">
        <x:v>FAC-0169</x:v>
      </x:c>
      <x:c r="B170" t="n">
        <x:v>46210</x:v>
      </x:c>
      <x:c r="C170" t="str">
        <x:v>CL-0035</x:v>
      </x:c>
      <x:c r="D170" t="str">
        <x:v>DOS-0096</x:v>
      </x:c>
      <x:c r="E170" t="n">
        <x:v>1695</x:v>
      </x:c>
      <x:c r="F170" t="n">
        <x:v>10</x:v>
      </x:c>
      <x:c r="G170" t="n">
        <x:f>E170*(1+F170/100)</x:f>
        <x:v>1864.5000000000002</x:v>
      </x:c>
      <x:c r="H170" t="str">
        <x:v>Facturée</x:v>
      </x:c>
      <x:c r="I170" t="n">
        <x:v>46240</x:v>
      </x:c>
      <x:c r="J170" t="n">
        <x:v>0</x:v>
      </x:c>
      <x:c r="K170" t="n">
        <x:f>G170-J170</x:f>
        <x:v>1864.5000000000002</x:v>
      </x:c>
    </x:row>
    <x:row r="171">
      <x:c r="A171" t="str">
        <x:v>FAC-0170</x:v>
      </x:c>
      <x:c r="B171" t="n">
        <x:v>46117</x:v>
      </x:c>
      <x:c r="C171" t="str">
        <x:v>CL-0033</x:v>
      </x:c>
      <x:c r="D171" t="str">
        <x:v>DOS-0132</x:v>
      </x:c>
      <x:c r="E171" t="n">
        <x:v>1190.12</x:v>
      </x:c>
      <x:c r="F171" t="n">
        <x:v>10</x:v>
      </x:c>
      <x:c r="G171" t="n">
        <x:f>E171*(1+F171/100)</x:f>
        <x:v>1309.132</x:v>
      </x:c>
      <x:c r="H171" t="str">
        <x:v>En retard</x:v>
      </x:c>
      <x:c r="I171" t="n">
        <x:v>46177</x:v>
      </x:c>
      <x:c r="J171" t="n">
        <x:v>0</x:v>
      </x:c>
      <x:c r="K171" t="n">
        <x:f>G171-J171</x:f>
        <x:v>1309.132</x:v>
      </x:c>
    </x:row>
    <x:row r="172">
      <x:c r="A172" t="str">
        <x:v>FAC-0171</x:v>
      </x:c>
      <x:c r="B172" t="n">
        <x:v>46176</x:v>
      </x:c>
      <x:c r="C172" t="str">
        <x:v>CL-0064</x:v>
      </x:c>
      <x:c r="D172" t="str">
        <x:v>DOS-0117</x:v>
      </x:c>
      <x:c r="E172" t="n">
        <x:v>1986.3</x:v>
      </x:c>
      <x:c r="F172" t="n">
        <x:v>0</x:v>
      </x:c>
      <x:c r="G172" t="n">
        <x:f>E172*(1+F172/100)</x:f>
        <x:v>1986.3</x:v>
      </x:c>
      <x:c r="H172" t="str">
        <x:v>En retard</x:v>
      </x:c>
      <x:c r="I172" t="n">
        <x:v>46221</x:v>
      </x:c>
      <x:c r="J172" t="n">
        <x:v>0</x:v>
      </x:c>
      <x:c r="K172" t="n">
        <x:f>G172-J172</x:f>
        <x:v>1986.3</x:v>
      </x:c>
    </x:row>
    <x:row r="173">
      <x:c r="A173" t="str">
        <x:v>FAC-0172</x:v>
      </x:c>
      <x:c r="B173" t="n">
        <x:v>46036</x:v>
      </x:c>
      <x:c r="C173" t="str">
        <x:v>CL-0081</x:v>
      </x:c>
      <x:c r="D173" t="str">
        <x:v>DOS-0063</x:v>
      </x:c>
      <x:c r="E173" t="n">
        <x:v>1894.59</x:v>
      </x:c>
      <x:c r="F173" t="n">
        <x:v>20</x:v>
      </x:c>
      <x:c r="G173" t="n">
        <x:f>E173*(1+F173/100)</x:f>
        <x:v>2273.508</x:v>
      </x:c>
      <x:c r="H173" t="str">
        <x:v>Facturée</x:v>
      </x:c>
      <x:c r="I173" t="n">
        <x:v>46096</x:v>
      </x:c>
      <x:c r="J173" t="n">
        <x:v>0</x:v>
      </x:c>
      <x:c r="K173" t="n">
        <x:f>G173-J173</x:f>
        <x:v>2273.508</x:v>
      </x:c>
    </x:row>
    <x:row r="174">
      <x:c r="A174" t="str">
        <x:v>FAC-0173</x:v>
      </x:c>
      <x:c r="B174" t="n">
        <x:v>46152</x:v>
      </x:c>
      <x:c r="C174" t="str">
        <x:v>CL-0098</x:v>
      </x:c>
      <x:c r="D174" t="str">
        <x:v>DOS-0101</x:v>
      </x:c>
      <x:c r="E174" t="n">
        <x:v>1269.26</x:v>
      </x:c>
      <x:c r="F174" t="n">
        <x:v>0</x:v>
      </x:c>
      <x:c r="G174" t="n">
        <x:f>E174*(1+F174/100)</x:f>
        <x:v>1269.26</x:v>
      </x:c>
      <x:c r="H174" t="str">
        <x:v>En retard</x:v>
      </x:c>
      <x:c r="I174" t="n">
        <x:v>46167</x:v>
      </x:c>
      <x:c r="J174" t="n">
        <x:v>0</x:v>
      </x:c>
      <x:c r="K174" t="n">
        <x:f>G174-J174</x:f>
        <x:v>1269.26</x:v>
      </x:c>
    </x:row>
    <x:row r="175">
      <x:c r="A175" t="str">
        <x:v>FAC-0174</x:v>
      </x:c>
      <x:c r="B175" t="n">
        <x:v>46322</x:v>
      </x:c>
      <x:c r="C175" t="str">
        <x:v>CL-0069</x:v>
      </x:c>
      <x:c r="D175" t="str">
        <x:v>DOS-0028</x:v>
      </x:c>
      <x:c r="E175" t="n">
        <x:v>8843.75</x:v>
      </x:c>
      <x:c r="F175" t="n">
        <x:v>0</x:v>
      </x:c>
      <x:c r="G175" t="n">
        <x:f>E175*(1+F175/100)</x:f>
        <x:v>8843.75</x:v>
      </x:c>
      <x:c r="H175" t="str">
        <x:v>Facturée</x:v>
      </x:c>
      <x:c r="I175" t="n">
        <x:v>46382</x:v>
      </x:c>
      <x:c r="J175" t="n">
        <x:v>0</x:v>
      </x:c>
      <x:c r="K175" t="n">
        <x:f>G175-J175</x:f>
        <x:v>8843.75</x:v>
      </x:c>
    </x:row>
    <x:row r="176">
      <x:c r="A176" t="str">
        <x:v>FAC-0175</x:v>
      </x:c>
      <x:c r="B176" t="n">
        <x:v>46100</x:v>
      </x:c>
      <x:c r="C176" t="str">
        <x:v>CL-0091</x:v>
      </x:c>
      <x:c r="D176" t="str">
        <x:v>DOS-0071</x:v>
      </x:c>
      <x:c r="E176" t="n">
        <x:v>7485.71</x:v>
      </x:c>
      <x:c r="F176" t="n">
        <x:v>10</x:v>
      </x:c>
      <x:c r="G176" t="n">
        <x:f>E176*(1+F176/100)</x:f>
        <x:v>8234.281</x:v>
      </x:c>
      <x:c r="H176" t="str">
        <x:v>En retard</x:v>
      </x:c>
      <x:c r="I176" t="n">
        <x:v>46130</x:v>
      </x:c>
      <x:c r="J176" t="n">
        <x:v>0</x:v>
      </x:c>
      <x:c r="K176" t="n">
        <x:f>G176-J176</x:f>
        <x:v>8234.281</x:v>
      </x:c>
    </x:row>
    <x:row r="177">
      <x:c r="A177" t="str">
        <x:v>FAC-0176</x:v>
      </x:c>
      <x:c r="B177" t="n">
        <x:v>46097</x:v>
      </x:c>
      <x:c r="C177" t="str">
        <x:v>CL-0048</x:v>
      </x:c>
      <x:c r="D177" t="str">
        <x:v>DOS-0106</x:v>
      </x:c>
      <x:c r="E177" t="n">
        <x:v>5667.59</x:v>
      </x:c>
      <x:c r="F177" t="n">
        <x:v>0</x:v>
      </x:c>
      <x:c r="G177" t="n">
        <x:f>E177*(1+F177/100)</x:f>
        <x:v>5667.59</x:v>
      </x:c>
      <x:c r="H177" t="str">
        <x:v>Partiellement payée</x:v>
      </x:c>
      <x:c r="I177" t="n">
        <x:v>46112</x:v>
      </x:c>
      <x:c r="J177" t="n">
        <x:v>2833.8</x:v>
      </x:c>
      <x:c r="K177" t="n">
        <x:f>G177-J177</x:f>
        <x:v>2833.79</x:v>
      </x:c>
    </x:row>
    <x:row r="178">
      <x:c r="A178" t="str">
        <x:v>FAC-0177</x:v>
      </x:c>
      <x:c r="B178" t="n">
        <x:v>46133</x:v>
      </x:c>
      <x:c r="C178" t="str">
        <x:v>CL-0030</x:v>
      </x:c>
      <x:c r="D178" t="str">
        <x:v>DOS-0034</x:v>
      </x:c>
      <x:c r="E178" t="n">
        <x:v>7031.02</x:v>
      </x:c>
      <x:c r="F178" t="n">
        <x:v>20</x:v>
      </x:c>
      <x:c r="G178" t="n">
        <x:f>E178*(1+F178/100)</x:f>
        <x:v>8437.224</x:v>
      </x:c>
      <x:c r="H178" t="str">
        <x:v>Facturée</x:v>
      </x:c>
      <x:c r="I178" t="n">
        <x:v>46178</x:v>
      </x:c>
      <x:c r="J178" t="n">
        <x:v>0</x:v>
      </x:c>
      <x:c r="K178" t="n">
        <x:f>G178-J178</x:f>
        <x:v>8437.224</x:v>
      </x:c>
    </x:row>
    <x:row r="179">
      <x:c r="A179" t="str">
        <x:v>FAC-0178</x:v>
      </x:c>
      <x:c r="B179" t="n">
        <x:v>46291</x:v>
      </x:c>
      <x:c r="C179" t="str">
        <x:v>CL-0100</x:v>
      </x:c>
      <x:c r="D179" t="str">
        <x:v>DOS-0040</x:v>
      </x:c>
      <x:c r="E179" t="n">
        <x:v>6628.52</x:v>
      </x:c>
      <x:c r="F179" t="n">
        <x:v>20</x:v>
      </x:c>
      <x:c r="G179" t="n">
        <x:f>E179*(1+F179/100)</x:f>
        <x:v>7954.224</x:v>
      </x:c>
      <x:c r="H179" t="str">
        <x:v>Payée</x:v>
      </x:c>
      <x:c r="I179" t="n">
        <x:v>46321</x:v>
      </x:c>
      <x:c r="J179" t="n">
        <x:v>7954.22</x:v>
      </x:c>
      <x:c r="K179" t="n">
        <x:f>G179-J179</x:f>
        <x:v>0.0039999999999054126</x:v>
      </x:c>
    </x:row>
    <x:row r="180">
      <x:c r="A180" t="str">
        <x:v>FAC-0179</x:v>
      </x:c>
      <x:c r="B180" t="n">
        <x:v>46106</x:v>
      </x:c>
      <x:c r="C180" t="str">
        <x:v>CL-0052</x:v>
      </x:c>
      <x:c r="D180" t="str">
        <x:v>DOS-0119</x:v>
      </x:c>
      <x:c r="E180" t="n">
        <x:v>1709.43</x:v>
      </x:c>
      <x:c r="F180" t="n">
        <x:v>20</x:v>
      </x:c>
      <x:c r="G180" t="n">
        <x:f>E180*(1+F180/100)</x:f>
        <x:v>2051.316</x:v>
      </x:c>
      <x:c r="H180" t="str">
        <x:v>Facturée</x:v>
      </x:c>
      <x:c r="I180" t="n">
        <x:v>46121</x:v>
      </x:c>
      <x:c r="J180" t="n">
        <x:v>0</x:v>
      </x:c>
      <x:c r="K180" t="n">
        <x:f>G180-J180</x:f>
        <x:v>2051.316</x:v>
      </x:c>
    </x:row>
    <x:row r="181">
      <x:c r="A181" t="str">
        <x:v>FAC-0180</x:v>
      </x:c>
      <x:c r="B181" t="n">
        <x:v>46141</x:v>
      </x:c>
      <x:c r="C181" t="str">
        <x:v>CL-0008</x:v>
      </x:c>
      <x:c r="D181" t="str">
        <x:v>DOS-0006</x:v>
      </x:c>
      <x:c r="E181" t="n">
        <x:v>6958.47</x:v>
      </x:c>
      <x:c r="F181" t="n">
        <x:v>20</x:v>
      </x:c>
      <x:c r="G181" t="n">
        <x:f>E181*(1+F181/100)</x:f>
        <x:v>8350.164</x:v>
      </x:c>
      <x:c r="H181" t="str">
        <x:v>Payée</x:v>
      </x:c>
      <x:c r="I181" t="n">
        <x:v>46171</x:v>
      </x:c>
      <x:c r="J181" t="n">
        <x:v>8350.16</x:v>
      </x:c>
      <x:c r="K181" t="n">
        <x:f>G181-J181</x:f>
        <x:v>0.004000000000814907</x:v>
      </x:c>
    </x:row>
    <x:row r="182">
      <x:c r="A182" t="str">
        <x:v>FAC-0181</x:v>
      </x:c>
      <x:c r="B182" t="n">
        <x:v>46320</x:v>
      </x:c>
      <x:c r="C182" t="str">
        <x:v>CL-0113</x:v>
      </x:c>
      <x:c r="D182" t="str">
        <x:v>DOS-0051</x:v>
      </x:c>
      <x:c r="E182" t="n">
        <x:v>3546.78</x:v>
      </x:c>
      <x:c r="F182" t="n">
        <x:v>20</x:v>
      </x:c>
      <x:c r="G182" t="n">
        <x:f>E182*(1+F182/100)</x:f>
        <x:v>4256.136</x:v>
      </x:c>
      <x:c r="H182" t="str">
        <x:v>Partiellement payée</x:v>
      </x:c>
      <x:c r="I182" t="n">
        <x:v>46365</x:v>
      </x:c>
      <x:c r="J182" t="n">
        <x:v>2128.07</x:v>
      </x:c>
      <x:c r="K182" t="n">
        <x:f>G182-J182</x:f>
        <x:v>2128.0660000000003</x:v>
      </x:c>
    </x:row>
    <x:row r="183">
      <x:c r="A183" t="str">
        <x:v>FAC-0182</x:v>
      </x:c>
      <x:c r="B183" t="n">
        <x:v>46321</x:v>
      </x:c>
      <x:c r="C183" t="str">
        <x:v>CL-0057</x:v>
      </x:c>
      <x:c r="D183" t="str">
        <x:v>DOS-0065</x:v>
      </x:c>
      <x:c r="E183" t="n">
        <x:v>1106.14</x:v>
      </x:c>
      <x:c r="F183" t="n">
        <x:v>0</x:v>
      </x:c>
      <x:c r="G183" t="n">
        <x:f>E183*(1+F183/100)</x:f>
        <x:v>1106.14</x:v>
      </x:c>
      <x:c r="H183" t="str">
        <x:v>Facturée</x:v>
      </x:c>
      <x:c r="I183" t="n">
        <x:v>46366</x:v>
      </x:c>
      <x:c r="J183" t="n">
        <x:v>0</x:v>
      </x:c>
      <x:c r="K183" t="n">
        <x:f>G183-J183</x:f>
        <x:v>1106.14</x:v>
      </x:c>
    </x:row>
    <x:row r="184">
      <x:c r="A184" t="str">
        <x:v>FAC-0183</x:v>
      </x:c>
      <x:c r="B184" t="n">
        <x:v>46136</x:v>
      </x:c>
      <x:c r="C184" t="str">
        <x:v>CL-0115</x:v>
      </x:c>
      <x:c r="D184" t="str">
        <x:v>DOS-0156</x:v>
      </x:c>
      <x:c r="E184" t="n">
        <x:v>445.51</x:v>
      </x:c>
      <x:c r="F184" t="n">
        <x:v>10</x:v>
      </x:c>
      <x:c r="G184" t="n">
        <x:f>E184*(1+F184/100)</x:f>
        <x:v>490.06100000000004</x:v>
      </x:c>
      <x:c r="H184" t="str">
        <x:v>Facturée</x:v>
      </x:c>
      <x:c r="I184" t="n">
        <x:v>46166</x:v>
      </x:c>
      <x:c r="J184" t="n">
        <x:v>0</x:v>
      </x:c>
      <x:c r="K184" t="n">
        <x:f>G184-J184</x:f>
        <x:v>490.06100000000004</x:v>
      </x:c>
    </x:row>
    <x:row r="185">
      <x:c r="A185" t="str">
        <x:v>FAC-0184</x:v>
      </x:c>
      <x:c r="B185" t="n">
        <x:v>46237</x:v>
      </x:c>
      <x:c r="C185" t="str">
        <x:v>CL-0083</x:v>
      </x:c>
      <x:c r="D185" t="str">
        <x:v>DOS-0072</x:v>
      </x:c>
      <x:c r="E185" t="n">
        <x:v>3050.81</x:v>
      </x:c>
      <x:c r="F185" t="n">
        <x:v>10</x:v>
      </x:c>
      <x:c r="G185" t="n">
        <x:f>E185*(1+F185/100)</x:f>
        <x:v>3355.891</x:v>
      </x:c>
      <x:c r="H185" t="str">
        <x:v>Facturée</x:v>
      </x:c>
      <x:c r="I185" t="n">
        <x:v>46252</x:v>
      </x:c>
      <x:c r="J185" t="n">
        <x:v>0</x:v>
      </x:c>
      <x:c r="K185" t="n">
        <x:f>G185-J185</x:f>
        <x:v>3355.891</x:v>
      </x:c>
    </x:row>
    <x:row r="186">
      <x:c r="A186" t="str">
        <x:v>FAC-0185</x:v>
      </x:c>
      <x:c r="B186" t="n">
        <x:v>46091</x:v>
      </x:c>
      <x:c r="C186" t="str">
        <x:v>CL-0040</x:v>
      </x:c>
      <x:c r="D186" t="str">
        <x:v>DOS-0065</x:v>
      </x:c>
      <x:c r="E186" t="n">
        <x:v>5345.93</x:v>
      </x:c>
      <x:c r="F186" t="n">
        <x:v>0</x:v>
      </x:c>
      <x:c r="G186" t="n">
        <x:f>E186*(1+F186/100)</x:f>
        <x:v>5345.93</x:v>
      </x:c>
      <x:c r="H186" t="str">
        <x:v>Partiellement payée</x:v>
      </x:c>
      <x:c r="I186" t="n">
        <x:v>46151</x:v>
      </x:c>
      <x:c r="J186" t="n">
        <x:v>2672.97</x:v>
      </x:c>
      <x:c r="K186" t="n">
        <x:f>G186-J186</x:f>
        <x:v>2672.9600000000005</x:v>
      </x:c>
    </x:row>
    <x:row r="187">
      <x:c r="A187" t="str">
        <x:v>FAC-0186</x:v>
      </x:c>
      <x:c r="B187" t="n">
        <x:v>46056</x:v>
      </x:c>
      <x:c r="C187" t="str">
        <x:v>CL-0102</x:v>
      </x:c>
      <x:c r="D187" t="str">
        <x:v>DOS-0111</x:v>
      </x:c>
      <x:c r="E187" t="n">
        <x:v>854.73</x:v>
      </x:c>
      <x:c r="F187" t="n">
        <x:v>10</x:v>
      </x:c>
      <x:c r="G187" t="n">
        <x:f>E187*(1+F187/100)</x:f>
        <x:v>940.2030000000001</x:v>
      </x:c>
      <x:c r="H187" t="str">
        <x:v>Partiellement payée</x:v>
      </x:c>
      <x:c r="I187" t="n">
        <x:v>46071</x:v>
      </x:c>
      <x:c r="J187" t="n">
        <x:v>470.1</x:v>
      </x:c>
      <x:c r="K187" t="n">
        <x:f>G187-J187</x:f>
        <x:v>470.10300000000007</x:v>
      </x:c>
    </x:row>
    <x:row r="188">
      <x:c r="A188" t="str">
        <x:v>FAC-0187</x:v>
      </x:c>
      <x:c r="B188" t="n">
        <x:v>46081</x:v>
      </x:c>
      <x:c r="C188" t="str">
        <x:v>CL-0076</x:v>
      </x:c>
      <x:c r="D188" t="str">
        <x:v>DOS-0064</x:v>
      </x:c>
      <x:c r="E188" t="n">
        <x:v>7738.34</x:v>
      </x:c>
      <x:c r="F188" t="n">
        <x:v>10</x:v>
      </x:c>
      <x:c r="G188" t="n">
        <x:f>E188*(1+F188/100)</x:f>
        <x:v>8512.174</x:v>
      </x:c>
      <x:c r="H188" t="str">
        <x:v>En retard</x:v>
      </x:c>
      <x:c r="I188" t="n">
        <x:v>46111</x:v>
      </x:c>
      <x:c r="J188" t="n">
        <x:v>0</x:v>
      </x:c>
      <x:c r="K188" t="n">
        <x:f>G188-J188</x:f>
        <x:v>8512.174</x:v>
      </x:c>
    </x:row>
    <x:row r="189">
      <x:c r="A189" t="str">
        <x:v>FAC-0188</x:v>
      </x:c>
      <x:c r="B189" t="n">
        <x:v>46124</x:v>
      </x:c>
      <x:c r="C189" t="str">
        <x:v>CL-0015</x:v>
      </x:c>
      <x:c r="D189" t="str">
        <x:v>DOS-0039</x:v>
      </x:c>
      <x:c r="E189" t="n">
        <x:v>630.72</x:v>
      </x:c>
      <x:c r="F189" t="n">
        <x:v>0</x:v>
      </x:c>
      <x:c r="G189" t="n">
        <x:f>E189*(1+F189/100)</x:f>
        <x:v>630.72</x:v>
      </x:c>
      <x:c r="H189" t="str">
        <x:v>Partiellement payée</x:v>
      </x:c>
      <x:c r="I189" t="n">
        <x:v>46184</x:v>
      </x:c>
      <x:c r="J189" t="n">
        <x:v>315.36</x:v>
      </x:c>
      <x:c r="K189" t="n">
        <x:f>G189-J189</x:f>
        <x:v>315.36</x:v>
      </x:c>
    </x:row>
    <x:row r="190">
      <x:c r="A190" t="str">
        <x:v>FAC-0189</x:v>
      </x:c>
      <x:c r="B190" t="n">
        <x:v>46126</x:v>
      </x:c>
      <x:c r="C190" t="str">
        <x:v>CL-0085</x:v>
      </x:c>
      <x:c r="D190" t="str">
        <x:v>DOS-0103</x:v>
      </x:c>
      <x:c r="E190" t="n">
        <x:v>6991.42</x:v>
      </x:c>
      <x:c r="F190" t="n">
        <x:v>10</x:v>
      </x:c>
      <x:c r="G190" t="n">
        <x:f>E190*(1+F190/100)</x:f>
        <x:v>7690.562000000001</x:v>
      </x:c>
      <x:c r="H190" t="str">
        <x:v>Facturée</x:v>
      </x:c>
      <x:c r="I190" t="n">
        <x:v>46141</x:v>
      </x:c>
      <x:c r="J190" t="n">
        <x:v>0</x:v>
      </x:c>
      <x:c r="K190" t="n">
        <x:f>G190-J190</x:f>
        <x:v>7690.562000000001</x:v>
      </x:c>
    </x:row>
    <x:row r="191">
      <x:c r="A191" t="str">
        <x:v>FAC-0190</x:v>
      </x:c>
      <x:c r="B191" t="n">
        <x:v>46109</x:v>
      </x:c>
      <x:c r="C191" t="str">
        <x:v>CL-0042</x:v>
      </x:c>
      <x:c r="D191" t="str">
        <x:v>DOS-0082</x:v>
      </x:c>
      <x:c r="E191" t="n">
        <x:v>2128.25</x:v>
      </x:c>
      <x:c r="F191" t="n">
        <x:v>0</x:v>
      </x:c>
      <x:c r="G191" t="n">
        <x:f>E191*(1+F191/100)</x:f>
        <x:v>2128.25</x:v>
      </x:c>
      <x:c r="H191" t="str">
        <x:v>Payée</x:v>
      </x:c>
      <x:c r="I191" t="n">
        <x:v>46124</x:v>
      </x:c>
      <x:c r="J191" t="n">
        <x:v>2128.25</x:v>
      </x:c>
      <x:c r="K191" t="n">
        <x:f>G191-J191</x:f>
        <x:v>0</x:v>
      </x:c>
    </x:row>
    <x:row r="192">
      <x:c r="A192" t="str">
        <x:v>FAC-0191</x:v>
      </x:c>
      <x:c r="B192" t="n">
        <x:v>46245</x:v>
      </x:c>
      <x:c r="C192" t="str">
        <x:v>CL-0095</x:v>
      </x:c>
      <x:c r="D192" t="str">
        <x:v>DOS-0047</x:v>
      </x:c>
      <x:c r="E192" t="n">
        <x:v>840.25</x:v>
      </x:c>
      <x:c r="F192" t="n">
        <x:v>0</x:v>
      </x:c>
      <x:c r="G192" t="n">
        <x:f>E192*(1+F192/100)</x:f>
        <x:v>840.25</x:v>
      </x:c>
      <x:c r="H192" t="str">
        <x:v>En retard</x:v>
      </x:c>
      <x:c r="I192" t="n">
        <x:v>46290</x:v>
      </x:c>
      <x:c r="J192" t="n">
        <x:v>0</x:v>
      </x:c>
      <x:c r="K192" t="n">
        <x:f>G192-J192</x:f>
        <x:v>840.25</x:v>
      </x:c>
    </x:row>
    <x:row r="193">
      <x:c r="A193" t="str">
        <x:v>FAC-0192</x:v>
      </x:c>
      <x:c r="B193" t="n">
        <x:v>46076</x:v>
      </x:c>
      <x:c r="C193" t="str">
        <x:v>CL-0017</x:v>
      </x:c>
      <x:c r="D193" t="str">
        <x:v>DOS-0050</x:v>
      </x:c>
      <x:c r="E193" t="n">
        <x:v>1890.17</x:v>
      </x:c>
      <x:c r="F193" t="n">
        <x:v>20</x:v>
      </x:c>
      <x:c r="G193" t="n">
        <x:f>E193*(1+F193/100)</x:f>
        <x:v>2268.204</x:v>
      </x:c>
      <x:c r="H193" t="str">
        <x:v>Facturée</x:v>
      </x:c>
      <x:c r="I193" t="n">
        <x:v>46106</x:v>
      </x:c>
      <x:c r="J193" t="n">
        <x:v>0</x:v>
      </x:c>
      <x:c r="K193" t="n">
        <x:f>G193-J193</x:f>
        <x:v>2268.204</x:v>
      </x:c>
    </x:row>
    <x:row r="194">
      <x:c r="A194" t="str">
        <x:v>FAC-0193</x:v>
      </x:c>
      <x:c r="B194" t="n">
        <x:v>46349</x:v>
      </x:c>
      <x:c r="C194" t="str">
        <x:v>CL-0029</x:v>
      </x:c>
      <x:c r="D194" t="str">
        <x:v>DOS-0101</x:v>
      </x:c>
      <x:c r="E194" t="n">
        <x:v>314.66</x:v>
      </x:c>
      <x:c r="F194" t="n">
        <x:v>20</x:v>
      </x:c>
      <x:c r="G194" t="n">
        <x:f>E194*(1+F194/100)</x:f>
        <x:v>377.59200000000004</x:v>
      </x:c>
      <x:c r="H194" t="str">
        <x:v>En retard</x:v>
      </x:c>
      <x:c r="I194" t="n">
        <x:v>46394</x:v>
      </x:c>
      <x:c r="J194" t="n">
        <x:v>0</x:v>
      </x:c>
      <x:c r="K194" t="n">
        <x:f>G194-J194</x:f>
        <x:v>377.59200000000004</x:v>
      </x:c>
    </x:row>
    <x:row r="195">
      <x:c r="A195" t="str">
        <x:v>FAC-0194</x:v>
      </x:c>
      <x:c r="B195" t="n">
        <x:v>46225</x:v>
      </x:c>
      <x:c r="C195" t="str">
        <x:v>CL-0115</x:v>
      </x:c>
      <x:c r="D195" t="str">
        <x:v>DOS-0082</x:v>
      </x:c>
      <x:c r="E195" t="n">
        <x:v>1194.56</x:v>
      </x:c>
      <x:c r="F195" t="n">
        <x:v>20</x:v>
      </x:c>
      <x:c r="G195" t="n">
        <x:f>E195*(1+F195/100)</x:f>
        <x:v>1433.472</x:v>
      </x:c>
      <x:c r="H195" t="str">
        <x:v>Facturée</x:v>
      </x:c>
      <x:c r="I195" t="n">
        <x:v>46270</x:v>
      </x:c>
      <x:c r="J195" t="n">
        <x:v>0</x:v>
      </x:c>
      <x:c r="K195" t="n">
        <x:f>G195-J195</x:f>
        <x:v>1433.472</x:v>
      </x:c>
    </x:row>
    <x:row r="196">
      <x:c r="A196" t="str">
        <x:v>FAC-0195</x:v>
      </x:c>
      <x:c r="B196" t="n">
        <x:v>46061</x:v>
      </x:c>
      <x:c r="C196" t="str">
        <x:v>CL-0057</x:v>
      </x:c>
      <x:c r="D196" t="str">
        <x:v>DOS-0043</x:v>
      </x:c>
      <x:c r="E196" t="n">
        <x:v>4304.33</x:v>
      </x:c>
      <x:c r="F196" t="n">
        <x:v>20</x:v>
      </x:c>
      <x:c r="G196" t="n">
        <x:f>E196*(1+F196/100)</x:f>
        <x:v>5165.196</x:v>
      </x:c>
      <x:c r="H196" t="str">
        <x:v>Payée</x:v>
      </x:c>
      <x:c r="I196" t="n">
        <x:v>46076</x:v>
      </x:c>
      <x:c r="J196" t="n">
        <x:v>5165.2</x:v>
      </x:c>
      <x:c r="K196" t="n">
        <x:f>G196-J196</x:f>
        <x:v>-0.0039999999999054126</x:v>
      </x:c>
    </x:row>
    <x:row r="197">
      <x:c r="A197" t="str">
        <x:v>FAC-0196</x:v>
      </x:c>
      <x:c r="B197" t="n">
        <x:v>46173</x:v>
      </x:c>
      <x:c r="C197" t="str">
        <x:v>CL-0080</x:v>
      </x:c>
      <x:c r="D197" t="str">
        <x:v>DOS-0154</x:v>
      </x:c>
      <x:c r="E197" t="n">
        <x:v>2323.76</x:v>
      </x:c>
      <x:c r="F197" t="n">
        <x:v>20</x:v>
      </x:c>
      <x:c r="G197" t="n">
        <x:f>E197*(1+F197/100)</x:f>
        <x:v>2788.512</x:v>
      </x:c>
      <x:c r="H197" t="str">
        <x:v>En retard</x:v>
      </x:c>
      <x:c r="I197" t="n">
        <x:v>46203</x:v>
      </x:c>
      <x:c r="J197" t="n">
        <x:v>0</x:v>
      </x:c>
      <x:c r="K197" t="n">
        <x:f>G197-J197</x:f>
        <x:v>2788.512</x:v>
      </x:c>
    </x:row>
    <x:row r="198">
      <x:c r="A198" t="str">
        <x:v>FAC-0197</x:v>
      </x:c>
      <x:c r="B198" t="n">
        <x:v>46217</x:v>
      </x:c>
      <x:c r="C198" t="str">
        <x:v>CL-0012</x:v>
      </x:c>
      <x:c r="D198" t="str">
        <x:v>DOS-0141</x:v>
      </x:c>
      <x:c r="E198" t="n">
        <x:v>5392.31</x:v>
      </x:c>
      <x:c r="F198" t="n">
        <x:v>0</x:v>
      </x:c>
      <x:c r="G198" t="n">
        <x:f>E198*(1+F198/100)</x:f>
        <x:v>5392.31</x:v>
      </x:c>
      <x:c r="H198" t="str">
        <x:v>Payée</x:v>
      </x:c>
      <x:c r="I198" t="n">
        <x:v>46232</x:v>
      </x:c>
      <x:c r="J198" t="n">
        <x:v>5392.31</x:v>
      </x:c>
      <x:c r="K198" t="n">
        <x:f>G198-J198</x:f>
        <x:v>0</x:v>
      </x:c>
    </x:row>
    <x:row r="199">
      <x:c r="A199" t="str">
        <x:v>FAC-0198</x:v>
      </x:c>
      <x:c r="B199" t="n">
        <x:v>46138</x:v>
      </x:c>
      <x:c r="C199" t="str">
        <x:v>CL-0109</x:v>
      </x:c>
      <x:c r="D199" t="str">
        <x:v>DOS-0113</x:v>
      </x:c>
      <x:c r="E199" t="n">
        <x:v>1236.63</x:v>
      </x:c>
      <x:c r="F199" t="n">
        <x:v>10</x:v>
      </x:c>
      <x:c r="G199" t="n">
        <x:f>E199*(1+F199/100)</x:f>
        <x:v>1360.2930000000001</x:v>
      </x:c>
      <x:c r="H199" t="str">
        <x:v>En retard</x:v>
      </x:c>
      <x:c r="I199" t="n">
        <x:v>46153</x:v>
      </x:c>
      <x:c r="J199" t="n">
        <x:v>0</x:v>
      </x:c>
      <x:c r="K199" t="n">
        <x:f>G199-J199</x:f>
        <x:v>1360.2930000000001</x:v>
      </x:c>
    </x:row>
    <x:row r="200">
      <x:c r="A200" t="str">
        <x:v>FAC-0199</x:v>
      </x:c>
      <x:c r="B200" t="n">
        <x:v>46066</x:v>
      </x:c>
      <x:c r="C200" t="str">
        <x:v>CL-0116</x:v>
      </x:c>
      <x:c r="D200" t="str">
        <x:v>DOS-0119</x:v>
      </x:c>
      <x:c r="E200" t="n">
        <x:v>5119.57</x:v>
      </x:c>
      <x:c r="F200" t="n">
        <x:v>20</x:v>
      </x:c>
      <x:c r="G200" t="n">
        <x:f>E200*(1+F200/100)</x:f>
        <x:v>6143.4839999999995</x:v>
      </x:c>
      <x:c r="H200" t="str">
        <x:v>En retard</x:v>
      </x:c>
      <x:c r="I200" t="n">
        <x:v>46081</x:v>
      </x:c>
      <x:c r="J200" t="n">
        <x:v>0</x:v>
      </x:c>
      <x:c r="K200" t="n">
        <x:f>G200-J200</x:f>
        <x:v>6143.4839999999995</x:v>
      </x:c>
    </x:row>
    <x:row r="201">
      <x:c r="A201" t="str">
        <x:v>FAC-0200</x:v>
      </x:c>
      <x:c r="B201" t="n">
        <x:v>46081</x:v>
      </x:c>
      <x:c r="C201" t="str">
        <x:v>CL-0099</x:v>
      </x:c>
      <x:c r="D201" t="str">
        <x:v>DOS-0067</x:v>
      </x:c>
      <x:c r="E201" t="n">
        <x:v>5347.1</x:v>
      </x:c>
      <x:c r="F201" t="n">
        <x:v>0</x:v>
      </x:c>
      <x:c r="G201" t="n">
        <x:f>E201*(1+F201/100)</x:f>
        <x:v>5347.1</x:v>
      </x:c>
      <x:c r="H201" t="str">
        <x:v>En retard</x:v>
      </x:c>
      <x:c r="I201" t="n">
        <x:v>46141</x:v>
      </x:c>
      <x:c r="J201" t="n">
        <x:v>0</x:v>
      </x:c>
      <x:c r="K201" t="n">
        <x:f>G201-J201</x:f>
        <x:v>5347.1</x:v>
      </x:c>
    </x:row>
    <x:row r="202">
      <x:c r="A202" t="str">
        <x:v>FAC-0201</x:v>
      </x:c>
      <x:c r="B202" t="n">
        <x:v>46035</x:v>
      </x:c>
      <x:c r="C202" t="str">
        <x:v>CL-0027</x:v>
      </x:c>
      <x:c r="D202" t="str">
        <x:v>DOS-0094</x:v>
      </x:c>
      <x:c r="E202" t="n">
        <x:v>7311.32</x:v>
      </x:c>
      <x:c r="F202" t="n">
        <x:v>0</x:v>
      </x:c>
      <x:c r="G202" t="n">
        <x:f>E202*(1+F202/100)</x:f>
        <x:v>7311.32</x:v>
      </x:c>
      <x:c r="H202" t="str">
        <x:v>Payée</x:v>
      </x:c>
      <x:c r="I202" t="n">
        <x:v>46080</x:v>
      </x:c>
      <x:c r="J202" t="n">
        <x:v>7311.32</x:v>
      </x:c>
      <x:c r="K202" t="n">
        <x:f>G202-J202</x:f>
        <x:v>0</x:v>
      </x:c>
    </x:row>
    <x:row r="203">
      <x:c r="A203" t="str">
        <x:v>FAC-0202</x:v>
      </x:c>
      <x:c r="B203" t="n">
        <x:v>46211</x:v>
      </x:c>
      <x:c r="C203" t="str">
        <x:v>CL-0092</x:v>
      </x:c>
      <x:c r="D203" t="str">
        <x:v>DOS-0055</x:v>
      </x:c>
      <x:c r="E203" t="n">
        <x:v>4839.95</x:v>
      </x:c>
      <x:c r="F203" t="n">
        <x:v>10</x:v>
      </x:c>
      <x:c r="G203" t="n">
        <x:f>E203*(1+F203/100)</x:f>
        <x:v>5323.945000000001</x:v>
      </x:c>
      <x:c r="H203" t="str">
        <x:v>Facturée</x:v>
      </x:c>
      <x:c r="I203" t="n">
        <x:v>46256</x:v>
      </x:c>
      <x:c r="J203" t="n">
        <x:v>0</x:v>
      </x:c>
      <x:c r="K203" t="n">
        <x:f>G203-J203</x:f>
        <x:v>5323.945000000001</x:v>
      </x:c>
    </x:row>
    <x:row r="204">
      <x:c r="A204" t="str">
        <x:v>FAC-0203</x:v>
      </x:c>
      <x:c r="B204" t="n">
        <x:v>46041</x:v>
      </x:c>
      <x:c r="C204" t="str">
        <x:v>CL-0042</x:v>
      </x:c>
      <x:c r="D204" t="str">
        <x:v>DOS-0129</x:v>
      </x:c>
      <x:c r="E204" t="n">
        <x:v>5142.08</x:v>
      </x:c>
      <x:c r="F204" t="n">
        <x:v>0</x:v>
      </x:c>
      <x:c r="G204" t="n">
        <x:f>E204*(1+F204/100)</x:f>
        <x:v>5142.08</x:v>
      </x:c>
      <x:c r="H204" t="str">
        <x:v>Partiellement payée</x:v>
      </x:c>
      <x:c r="I204" t="n">
        <x:v>46056</x:v>
      </x:c>
      <x:c r="J204" t="n">
        <x:v>2571.04</x:v>
      </x:c>
      <x:c r="K204" t="n">
        <x:f>G204-J204</x:f>
        <x:v>2571.04</x:v>
      </x:c>
    </x:row>
    <x:row r="205">
      <x:c r="A205" t="str">
        <x:v>FAC-0204</x:v>
      </x:c>
      <x:c r="B205" t="n">
        <x:v>46247</x:v>
      </x:c>
      <x:c r="C205" t="str">
        <x:v>CL-0084</x:v>
      </x:c>
      <x:c r="D205" t="str">
        <x:v>DOS-0025</x:v>
      </x:c>
      <x:c r="E205" t="n">
        <x:v>8205.57</x:v>
      </x:c>
      <x:c r="F205" t="n">
        <x:v>0</x:v>
      </x:c>
      <x:c r="G205" t="n">
        <x:f>E205*(1+F205/100)</x:f>
        <x:v>8205.57</x:v>
      </x:c>
      <x:c r="H205" t="str">
        <x:v>En retard</x:v>
      </x:c>
      <x:c r="I205" t="n">
        <x:v>46292</x:v>
      </x:c>
      <x:c r="J205" t="n">
        <x:v>0</x:v>
      </x:c>
      <x:c r="K205" t="n">
        <x:f>G205-J205</x:f>
        <x:v>8205.57</x:v>
      </x:c>
    </x:row>
    <x:row r="206">
      <x:c r="A206" t="str">
        <x:v>FAC-0205</x:v>
      </x:c>
      <x:c r="B206" t="n">
        <x:v>46195</x:v>
      </x:c>
      <x:c r="C206" t="str">
        <x:v>CL-0077</x:v>
      </x:c>
      <x:c r="D206" t="str">
        <x:v>DOS-0110</x:v>
      </x:c>
      <x:c r="E206" t="n">
        <x:v>6931.58</x:v>
      </x:c>
      <x:c r="F206" t="n">
        <x:v>10</x:v>
      </x:c>
      <x:c r="G206" t="n">
        <x:f>E206*(1+F206/100)</x:f>
        <x:v>7624.738</x:v>
      </x:c>
      <x:c r="H206" t="str">
        <x:v>Facturée</x:v>
      </x:c>
      <x:c r="I206" t="n">
        <x:v>46225</x:v>
      </x:c>
      <x:c r="J206" t="n">
        <x:v>0</x:v>
      </x:c>
      <x:c r="K206" t="n">
        <x:f>G206-J206</x:f>
        <x:v>7624.738</x:v>
      </x:c>
    </x:row>
    <x:row r="207">
      <x:c r="A207" t="str">
        <x:v>FAC-0206</x:v>
      </x:c>
      <x:c r="B207" t="n">
        <x:v>46060</x:v>
      </x:c>
      <x:c r="C207" t="str">
        <x:v>CL-0082</x:v>
      </x:c>
      <x:c r="D207" t="str">
        <x:v>DOS-0127</x:v>
      </x:c>
      <x:c r="E207" t="n">
        <x:v>2658.92</x:v>
      </x:c>
      <x:c r="F207" t="n">
        <x:v>0</x:v>
      </x:c>
      <x:c r="G207" t="n">
        <x:f>E207*(1+F207/100)</x:f>
        <x:v>2658.92</x:v>
      </x:c>
      <x:c r="H207" t="str">
        <x:v>Facturée</x:v>
      </x:c>
      <x:c r="I207" t="n">
        <x:v>46090</x:v>
      </x:c>
      <x:c r="J207" t="n">
        <x:v>0</x:v>
      </x:c>
      <x:c r="K207" t="n">
        <x:f>G207-J207</x:f>
        <x:v>2658.92</x:v>
      </x:c>
    </x:row>
    <x:row r="208">
      <x:c r="A208" t="str">
        <x:v>FAC-0207</x:v>
      </x:c>
      <x:c r="B208" t="n">
        <x:v>46216</x:v>
      </x:c>
      <x:c r="C208" t="str">
        <x:v>CL-0018</x:v>
      </x:c>
      <x:c r="D208" t="str">
        <x:v>DOS-0070</x:v>
      </x:c>
      <x:c r="E208" t="n">
        <x:v>1139.33</x:v>
      </x:c>
      <x:c r="F208" t="n">
        <x:v>10</x:v>
      </x:c>
      <x:c r="G208" t="n">
        <x:f>E208*(1+F208/100)</x:f>
        <x:v>1253.263</x:v>
      </x:c>
      <x:c r="H208" t="str">
        <x:v>Partiellement payée</x:v>
      </x:c>
      <x:c r="I208" t="n">
        <x:v>46231</x:v>
      </x:c>
      <x:c r="J208" t="n">
        <x:v>626.63</x:v>
      </x:c>
      <x:c r="K208" t="n">
        <x:f>G208-J208</x:f>
        <x:v>626.6329999999999</x:v>
      </x:c>
    </x:row>
    <x:row r="209">
      <x:c r="A209" t="str">
        <x:v>FAC-0208</x:v>
      </x:c>
      <x:c r="B209" t="n">
        <x:v>46237</x:v>
      </x:c>
      <x:c r="C209" t="str">
        <x:v>CL-0115</x:v>
      </x:c>
      <x:c r="D209" t="str">
        <x:v>DOS-0129</x:v>
      </x:c>
      <x:c r="E209" t="n">
        <x:v>7255.85</x:v>
      </x:c>
      <x:c r="F209" t="n">
        <x:v>20</x:v>
      </x:c>
      <x:c r="G209" t="n">
        <x:f>E209*(1+F209/100)</x:f>
        <x:v>8707.02</x:v>
      </x:c>
      <x:c r="H209" t="str">
        <x:v>En retard</x:v>
      </x:c>
      <x:c r="I209" t="n">
        <x:v>46297</x:v>
      </x:c>
      <x:c r="J209" t="n">
        <x:v>0</x:v>
      </x:c>
      <x:c r="K209" t="n">
        <x:f>G209-J209</x:f>
        <x:v>8707.02</x:v>
      </x:c>
    </x:row>
    <x:row r="210">
      <x:c r="A210" t="str">
        <x:v>FAC-0209</x:v>
      </x:c>
      <x:c r="B210" t="n">
        <x:v>46042</x:v>
      </x:c>
      <x:c r="C210" t="str">
        <x:v>CL-0059</x:v>
      </x:c>
      <x:c r="D210" t="str">
        <x:v>DOS-0041</x:v>
      </x:c>
      <x:c r="E210" t="n">
        <x:v>5871.68</x:v>
      </x:c>
      <x:c r="F210" t="n">
        <x:v>0</x:v>
      </x:c>
      <x:c r="G210" t="n">
        <x:f>E210*(1+F210/100)</x:f>
        <x:v>5871.68</x:v>
      </x:c>
      <x:c r="H210" t="str">
        <x:v>Payée</x:v>
      </x:c>
      <x:c r="I210" t="n">
        <x:v>46087</x:v>
      </x:c>
      <x:c r="J210" t="n">
        <x:v>5871.68</x:v>
      </x:c>
      <x:c r="K210" t="n">
        <x:f>G210-J210</x:f>
        <x:v>0</x:v>
      </x:c>
    </x:row>
    <x:row r="211">
      <x:c r="A211" t="str">
        <x:v>FAC-0210</x:v>
      </x:c>
      <x:c r="B211" t="n">
        <x:v>46094</x:v>
      </x:c>
      <x:c r="C211" t="str">
        <x:v>CL-0080</x:v>
      </x:c>
      <x:c r="D211" t="str">
        <x:v>DOS-0149</x:v>
      </x:c>
      <x:c r="E211" t="n">
        <x:v>4982.13</x:v>
      </x:c>
      <x:c r="F211" t="n">
        <x:v>10</x:v>
      </x:c>
      <x:c r="G211" t="n">
        <x:f>E211*(1+F211/100)</x:f>
        <x:v>5480.343000000001</x:v>
      </x:c>
      <x:c r="H211" t="str">
        <x:v>Partiellement payée</x:v>
      </x:c>
      <x:c r="I211" t="n">
        <x:v>46139</x:v>
      </x:c>
      <x:c r="J211" t="n">
        <x:v>2740.17</x:v>
      </x:c>
      <x:c r="K211" t="n">
        <x:f>G211-J211</x:f>
        <x:v>2740.1730000000007</x:v>
      </x:c>
    </x:row>
    <x:row r="212">
      <x:c r="A212" t="str">
        <x:v>FAC-0211</x:v>
      </x:c>
      <x:c r="B212" t="n">
        <x:v>46329</x:v>
      </x:c>
      <x:c r="C212" t="str">
        <x:v>CL-0085</x:v>
      </x:c>
      <x:c r="D212" t="str">
        <x:v>DOS-0032</x:v>
      </x:c>
      <x:c r="E212" t="n">
        <x:v>1752.17</x:v>
      </x:c>
      <x:c r="F212" t="n">
        <x:v>20</x:v>
      </x:c>
      <x:c r="G212" t="n">
        <x:f>E212*(1+F212/100)</x:f>
        <x:v>2102.604</x:v>
      </x:c>
      <x:c r="H212" t="str">
        <x:v>Partiellement payée</x:v>
      </x:c>
      <x:c r="I212" t="n">
        <x:v>46359</x:v>
      </x:c>
      <x:c r="J212" t="n">
        <x:v>1051.3</x:v>
      </x:c>
      <x:c r="K212" t="n">
        <x:f>G212-J212</x:f>
        <x:v>1051.3039999999999</x:v>
      </x:c>
    </x:row>
    <x:row r="213">
      <x:c r="A213" t="str">
        <x:v>FAC-0212</x:v>
      </x:c>
      <x:c r="B213" t="n">
        <x:v>46228</x:v>
      </x:c>
      <x:c r="C213" t="str">
        <x:v>CL-0058</x:v>
      </x:c>
      <x:c r="D213" t="str">
        <x:v>DOS-0149</x:v>
      </x:c>
      <x:c r="E213" t="n">
        <x:v>8375.35</x:v>
      </x:c>
      <x:c r="F213" t="n">
        <x:v>20</x:v>
      </x:c>
      <x:c r="G213" t="n">
        <x:f>E213*(1+F213/100)</x:f>
        <x:v>10050.42</x:v>
      </x:c>
      <x:c r="H213" t="str">
        <x:v>Payée</x:v>
      </x:c>
      <x:c r="I213" t="n">
        <x:v>46258</x:v>
      </x:c>
      <x:c r="J213" t="n">
        <x:v>10050.42</x:v>
      </x:c>
      <x:c r="K213" t="n">
        <x:f>G213-J213</x:f>
        <x:v>0</x:v>
      </x:c>
    </x:row>
    <x:row r="214">
      <x:c r="A214" t="str">
        <x:v>FAC-0213</x:v>
      </x:c>
      <x:c r="B214" t="n">
        <x:v>46040</x:v>
      </x:c>
      <x:c r="C214" t="str">
        <x:v>CL-0096</x:v>
      </x:c>
      <x:c r="D214" t="str">
        <x:v>DOS-0019</x:v>
      </x:c>
      <x:c r="E214" t="n">
        <x:v>5003.12</x:v>
      </x:c>
      <x:c r="F214" t="n">
        <x:v>0</x:v>
      </x:c>
      <x:c r="G214" t="n">
        <x:f>E214*(1+F214/100)</x:f>
        <x:v>5003.12</x:v>
      </x:c>
      <x:c r="H214" t="str">
        <x:v>Payée</x:v>
      </x:c>
      <x:c r="I214" t="n">
        <x:v>46070</x:v>
      </x:c>
      <x:c r="J214" t="n">
        <x:v>5003.12</x:v>
      </x:c>
      <x:c r="K214" t="n">
        <x:f>G214-J214</x:f>
        <x:v>0</x:v>
      </x:c>
    </x:row>
    <x:row r="215">
      <x:c r="A215" t="str">
        <x:v>FAC-0214</x:v>
      </x:c>
      <x:c r="B215" t="n">
        <x:v>46174</x:v>
      </x:c>
      <x:c r="C215" t="str">
        <x:v>CL-0018</x:v>
      </x:c>
      <x:c r="D215" t="str">
        <x:v>DOS-0102</x:v>
      </x:c>
      <x:c r="E215" t="n">
        <x:v>1351.32</x:v>
      </x:c>
      <x:c r="F215" t="n">
        <x:v>0</x:v>
      </x:c>
      <x:c r="G215" t="n">
        <x:f>E215*(1+F215/100)</x:f>
        <x:v>1351.32</x:v>
      </x:c>
      <x:c r="H215" t="str">
        <x:v>Partiellement payée</x:v>
      </x:c>
      <x:c r="I215" t="n">
        <x:v>46204</x:v>
      </x:c>
      <x:c r="J215" t="n">
        <x:v>675.66</x:v>
      </x:c>
      <x:c r="K215" t="n">
        <x:f>G215-J215</x:f>
        <x:v>675.66</x:v>
      </x:c>
    </x:row>
    <x:row r="216">
      <x:c r="A216" t="str">
        <x:v>FAC-0215</x:v>
      </x:c>
      <x:c r="B216" t="n">
        <x:v>46206</x:v>
      </x:c>
      <x:c r="C216" t="str">
        <x:v>CL-0025</x:v>
      </x:c>
      <x:c r="D216" t="str">
        <x:v>DOS-0084</x:v>
      </x:c>
      <x:c r="E216" t="n">
        <x:v>353.87</x:v>
      </x:c>
      <x:c r="F216" t="n">
        <x:v>10</x:v>
      </x:c>
      <x:c r="G216" t="n">
        <x:f>E216*(1+F216/100)</x:f>
        <x:v>389.25700000000006</x:v>
      </x:c>
      <x:c r="H216" t="str">
        <x:v>Facturée</x:v>
      </x:c>
      <x:c r="I216" t="n">
        <x:v>46221</x:v>
      </x:c>
      <x:c r="J216" t="n">
        <x:v>0</x:v>
      </x:c>
      <x:c r="K216" t="n">
        <x:f>G216-J216</x:f>
        <x:v>389.25700000000006</x:v>
      </x:c>
    </x:row>
    <x:row r="217">
      <x:c r="A217" t="str">
        <x:v>FAC-0216</x:v>
      </x:c>
      <x:c r="B217" t="n">
        <x:v>46162</x:v>
      </x:c>
      <x:c r="C217" t="str">
        <x:v>CL-0094</x:v>
      </x:c>
      <x:c r="D217" t="str">
        <x:v>DOS-0109</x:v>
      </x:c>
      <x:c r="E217" t="n">
        <x:v>1630.01</x:v>
      </x:c>
      <x:c r="F217" t="n">
        <x:v>10</x:v>
      </x:c>
      <x:c r="G217" t="n">
        <x:f>E217*(1+F217/100)</x:f>
        <x:v>1793.0110000000002</x:v>
      </x:c>
      <x:c r="H217" t="str">
        <x:v>Facturée</x:v>
      </x:c>
      <x:c r="I217" t="n">
        <x:v>46222</x:v>
      </x:c>
      <x:c r="J217" t="n">
        <x:v>0</x:v>
      </x:c>
      <x:c r="K217" t="n">
        <x:f>G217-J217</x:f>
        <x:v>1793.0110000000002</x:v>
      </x:c>
    </x:row>
    <x:row r="218">
      <x:c r="A218" t="str">
        <x:v>FAC-0217</x:v>
      </x:c>
      <x:c r="B218" t="n">
        <x:v>46309</x:v>
      </x:c>
      <x:c r="C218" t="str">
        <x:v>CL-0079</x:v>
      </x:c>
      <x:c r="D218" t="str">
        <x:v>DOS-0111</x:v>
      </x:c>
      <x:c r="E218" t="n">
        <x:v>4511.12</x:v>
      </x:c>
      <x:c r="F218" t="n">
        <x:v>0</x:v>
      </x:c>
      <x:c r="G218" t="n">
        <x:f>E218*(1+F218/100)</x:f>
        <x:v>4511.12</x:v>
      </x:c>
      <x:c r="H218" t="str">
        <x:v>En retard</x:v>
      </x:c>
      <x:c r="I218" t="n">
        <x:v>46369</x:v>
      </x:c>
      <x:c r="J218" t="n">
        <x:v>0</x:v>
      </x:c>
      <x:c r="K218" t="n">
        <x:f>G218-J218</x:f>
        <x:v>4511.12</x:v>
      </x:c>
    </x:row>
    <x:row r="219">
      <x:c r="A219" t="str">
        <x:v>FAC-0218</x:v>
      </x:c>
      <x:c r="B219" t="n">
        <x:v>46258</x:v>
      </x:c>
      <x:c r="C219" t="str">
        <x:v>CL-0114</x:v>
      </x:c>
      <x:c r="D219" t="str">
        <x:v>DOS-0002</x:v>
      </x:c>
      <x:c r="E219" t="n">
        <x:v>982.42</x:v>
      </x:c>
      <x:c r="F219" t="n">
        <x:v>20</x:v>
      </x:c>
      <x:c r="G219" t="n">
        <x:f>E219*(1+F219/100)</x:f>
        <x:v>1178.904</x:v>
      </x:c>
      <x:c r="H219" t="str">
        <x:v>En retard</x:v>
      </x:c>
      <x:c r="I219" t="n">
        <x:v>46303</x:v>
      </x:c>
      <x:c r="J219" t="n">
        <x:v>0</x:v>
      </x:c>
      <x:c r="K219" t="n">
        <x:f>G219-J219</x:f>
        <x:v>1178.904</x:v>
      </x:c>
    </x:row>
    <x:row r="220">
      <x:c r="A220" t="str">
        <x:v>FAC-0219</x:v>
      </x:c>
      <x:c r="B220" t="n">
        <x:v>46215</x:v>
      </x:c>
      <x:c r="C220" t="str">
        <x:v>CL-0006</x:v>
      </x:c>
      <x:c r="D220" t="str">
        <x:v>DOS-0105</x:v>
      </x:c>
      <x:c r="E220" t="n">
        <x:v>835.83</x:v>
      </x:c>
      <x:c r="F220" t="n">
        <x:v>20</x:v>
      </x:c>
      <x:c r="G220" t="n">
        <x:f>E220*(1+F220/100)</x:f>
        <x:v>1002.996</x:v>
      </x:c>
      <x:c r="H220" t="str">
        <x:v>Payée</x:v>
      </x:c>
      <x:c r="I220" t="n">
        <x:v>46230</x:v>
      </x:c>
      <x:c r="J220" t="n">
        <x:v>1003</x:v>
      </x:c>
      <x:c r="K220" t="n">
        <x:f>G220-J220</x:f>
        <x:v>-0.004000000000019099</x:v>
      </x:c>
    </x:row>
    <x:row r="221">
      <x:c r="A221" t="str">
        <x:v>FAC-0220</x:v>
      </x:c>
      <x:c r="B221" t="n">
        <x:v>46133</x:v>
      </x:c>
      <x:c r="C221" t="str">
        <x:v>CL-0039</x:v>
      </x:c>
      <x:c r="D221" t="str">
        <x:v>DOS-0112</x:v>
      </x:c>
      <x:c r="E221" t="n">
        <x:v>5075.42</x:v>
      </x:c>
      <x:c r="F221" t="n">
        <x:v>0</x:v>
      </x:c>
      <x:c r="G221" t="n">
        <x:f>E221*(1+F221/100)</x:f>
        <x:v>5075.42</x:v>
      </x:c>
      <x:c r="H221" t="str">
        <x:v>En retard</x:v>
      </x:c>
      <x:c r="I221" t="n">
        <x:v>46148</x:v>
      </x:c>
      <x:c r="J221" t="n">
        <x:v>0</x:v>
      </x:c>
      <x:c r="K221" t="n">
        <x:f>G221-J221</x:f>
        <x:v>5075.42</x:v>
      </x:c>
    </x:row>
    <x:row r="222">
      <x:c r="A222" t="str">
        <x:v>FAC-0221</x:v>
      </x:c>
      <x:c r="B222" t="n">
        <x:v>46349</x:v>
      </x:c>
      <x:c r="C222" t="str">
        <x:v>CL-0053</x:v>
      </x:c>
      <x:c r="D222" t="str">
        <x:v>DOS-0014</x:v>
      </x:c>
      <x:c r="E222" t="n">
        <x:v>6343.63</x:v>
      </x:c>
      <x:c r="F222" t="n">
        <x:v>10</x:v>
      </x:c>
      <x:c r="G222" t="n">
        <x:f>E222*(1+F222/100)</x:f>
        <x:v>6977.993</x:v>
      </x:c>
      <x:c r="H222" t="str">
        <x:v>Partiellement payée</x:v>
      </x:c>
      <x:c r="I222" t="n">
        <x:v>46379</x:v>
      </x:c>
      <x:c r="J222" t="n">
        <x:v>3489</x:v>
      </x:c>
      <x:c r="K222" t="n">
        <x:f>G222-J222</x:f>
        <x:v>3488.9930000000004</x:v>
      </x:c>
    </x:row>
    <x:row r="223">
      <x:c r="A223" t="str">
        <x:v>FAC-0222</x:v>
      </x:c>
      <x:c r="B223" t="n">
        <x:v>46274</x:v>
      </x:c>
      <x:c r="C223" t="str">
        <x:v>CL-0062</x:v>
      </x:c>
      <x:c r="D223" t="str">
        <x:v>DOS-0042</x:v>
      </x:c>
      <x:c r="E223" t="n">
        <x:v>7393.84</x:v>
      </x:c>
      <x:c r="F223" t="n">
        <x:v>10</x:v>
      </x:c>
      <x:c r="G223" t="n">
        <x:f>E223*(1+F223/100)</x:f>
        <x:v>8133.224000000001</x:v>
      </x:c>
      <x:c r="H223" t="str">
        <x:v>En retard</x:v>
      </x:c>
      <x:c r="I223" t="n">
        <x:v>46319</x:v>
      </x:c>
      <x:c r="J223" t="n">
        <x:v>0</x:v>
      </x:c>
      <x:c r="K223" t="n">
        <x:f>G223-J223</x:f>
        <x:v>8133.224000000001</x:v>
      </x:c>
    </x:row>
    <x:row r="224">
      <x:c r="A224" t="str">
        <x:v>FAC-0223</x:v>
      </x:c>
      <x:c r="B224" t="n">
        <x:v>46334</x:v>
      </x:c>
      <x:c r="C224" t="str">
        <x:v>CL-0086</x:v>
      </x:c>
      <x:c r="D224" t="str">
        <x:v>DOS-0103</x:v>
      </x:c>
      <x:c r="E224" t="n">
        <x:v>7434.32</x:v>
      </x:c>
      <x:c r="F224" t="n">
        <x:v>10</x:v>
      </x:c>
      <x:c r="G224" t="n">
        <x:f>E224*(1+F224/100)</x:f>
        <x:v>8177.752</x:v>
      </x:c>
      <x:c r="H224" t="str">
        <x:v>Payée</x:v>
      </x:c>
      <x:c r="I224" t="n">
        <x:v>46379</x:v>
      </x:c>
      <x:c r="J224" t="n">
        <x:v>8177.75</x:v>
      </x:c>
      <x:c r="K224" t="n">
        <x:f>G224-J224</x:f>
        <x:v>0.0020000000004074536</x:v>
      </x:c>
    </x:row>
    <x:row r="225">
      <x:c r="A225" t="str">
        <x:v>FAC-0224</x:v>
      </x:c>
      <x:c r="B225" t="n">
        <x:v>46274</x:v>
      </x:c>
      <x:c r="C225" t="str">
        <x:v>CL-0111</x:v>
      </x:c>
      <x:c r="D225" t="str">
        <x:v>DOS-0110</x:v>
      </x:c>
      <x:c r="E225" t="n">
        <x:v>4634.76</x:v>
      </x:c>
      <x:c r="F225" t="n">
        <x:v>0</x:v>
      </x:c>
      <x:c r="G225" t="n">
        <x:f>E225*(1+F225/100)</x:f>
        <x:v>4634.76</x:v>
      </x:c>
      <x:c r="H225" t="str">
        <x:v>Partiellement payée</x:v>
      </x:c>
      <x:c r="I225" t="n">
        <x:v>46289</x:v>
      </x:c>
      <x:c r="J225" t="n">
        <x:v>2317.38</x:v>
      </x:c>
      <x:c r="K225" t="n">
        <x:f>G225-J225</x:f>
        <x:v>2317.38</x:v>
      </x:c>
    </x:row>
    <x:row r="226">
      <x:c r="A226" t="str">
        <x:v>FAC-0225</x:v>
      </x:c>
      <x:c r="B226" t="n">
        <x:v>46223</x:v>
      </x:c>
      <x:c r="C226" t="str">
        <x:v>CL-0022</x:v>
      </x:c>
      <x:c r="D226" t="str">
        <x:v>DOS-0018</x:v>
      </x:c>
      <x:c r="E226" t="n">
        <x:v>5561.47</x:v>
      </x:c>
      <x:c r="F226" t="n">
        <x:v>10</x:v>
      </x:c>
      <x:c r="G226" t="n">
        <x:f>E226*(1+F226/100)</x:f>
        <x:v>6117.617000000001</x:v>
      </x:c>
      <x:c r="H226" t="str">
        <x:v>Facturée</x:v>
      </x:c>
      <x:c r="I226" t="n">
        <x:v>46268</x:v>
      </x:c>
      <x:c r="J226" t="n">
        <x:v>0</x:v>
      </x:c>
      <x:c r="K226" t="n">
        <x:f>G226-J226</x:f>
        <x:v>6117.617000000001</x:v>
      </x:c>
    </x:row>
    <x:row r="227">
      <x:c r="A227" t="str">
        <x:v>FAC-0226</x:v>
      </x:c>
      <x:c r="B227" t="n">
        <x:v>46047</x:v>
      </x:c>
      <x:c r="C227" t="str">
        <x:v>CL-0023</x:v>
      </x:c>
      <x:c r="D227" t="str">
        <x:v>DOS-0133</x:v>
      </x:c>
      <x:c r="E227" t="n">
        <x:v>4104.36</x:v>
      </x:c>
      <x:c r="F227" t="n">
        <x:v>20</x:v>
      </x:c>
      <x:c r="G227" t="n">
        <x:f>E227*(1+F227/100)</x:f>
        <x:v>4925.231999999999</x:v>
      </x:c>
      <x:c r="H227" t="str">
        <x:v>Partiellement payée</x:v>
      </x:c>
      <x:c r="I227" t="n">
        <x:v>46092</x:v>
      </x:c>
      <x:c r="J227" t="n">
        <x:v>2462.62</x:v>
      </x:c>
      <x:c r="K227" t="n">
        <x:f>G227-J227</x:f>
        <x:v>2462.611999999999</x:v>
      </x:c>
    </x:row>
    <x:row r="228">
      <x:c r="A228" t="str">
        <x:v>FAC-0227</x:v>
      </x:c>
      <x:c r="B228" t="n">
        <x:v>46081</x:v>
      </x:c>
      <x:c r="C228" t="str">
        <x:v>CL-0081</x:v>
      </x:c>
      <x:c r="D228" t="str">
        <x:v>DOS-0154</x:v>
      </x:c>
      <x:c r="E228" t="n">
        <x:v>2851.48</x:v>
      </x:c>
      <x:c r="F228" t="n">
        <x:v>10</x:v>
      </x:c>
      <x:c r="G228" t="n">
        <x:f>E228*(1+F228/100)</x:f>
        <x:v>3136.628</x:v>
      </x:c>
      <x:c r="H228" t="str">
        <x:v>Payée</x:v>
      </x:c>
      <x:c r="I228" t="n">
        <x:v>46141</x:v>
      </x:c>
      <x:c r="J228" t="n">
        <x:v>3136.63</x:v>
      </x:c>
      <x:c r="K228" t="n">
        <x:f>G228-J228</x:f>
        <x:v>-0.0019999999999527063</x:v>
      </x:c>
    </x:row>
    <x:row r="229">
      <x:c r="A229" t="str">
        <x:v>FAC-0228</x:v>
      </x:c>
      <x:c r="B229" t="n">
        <x:v>46117</x:v>
      </x:c>
      <x:c r="C229" t="str">
        <x:v>CL-0070</x:v>
      </x:c>
      <x:c r="D229" t="str">
        <x:v>DOS-0154</x:v>
      </x:c>
      <x:c r="E229" t="n">
        <x:v>3012.73</x:v>
      </x:c>
      <x:c r="F229" t="n">
        <x:v>20</x:v>
      </x:c>
      <x:c r="G229" t="n">
        <x:f>E229*(1+F229/100)</x:f>
        <x:v>3615.276</x:v>
      </x:c>
      <x:c r="H229" t="str">
        <x:v>Payée</x:v>
      </x:c>
      <x:c r="I229" t="n">
        <x:v>46132</x:v>
      </x:c>
      <x:c r="J229" t="n">
        <x:v>3615.28</x:v>
      </x:c>
      <x:c r="K229" t="n">
        <x:f>G229-J229</x:f>
        <x:v>-0.00400000000036016</x:v>
      </x:c>
    </x:row>
    <x:row r="230">
      <x:c r="A230" t="str">
        <x:v>FAC-0229</x:v>
      </x:c>
      <x:c r="B230" t="n">
        <x:v>46256</x:v>
      </x:c>
      <x:c r="C230" t="str">
        <x:v>CL-0098</x:v>
      </x:c>
      <x:c r="D230" t="str">
        <x:v>DOS-0090</x:v>
      </x:c>
      <x:c r="E230" t="n">
        <x:v>4127.92</x:v>
      </x:c>
      <x:c r="F230" t="n">
        <x:v>20</x:v>
      </x:c>
      <x:c r="G230" t="n">
        <x:f>E230*(1+F230/100)</x:f>
        <x:v>4953.504</x:v>
      </x:c>
      <x:c r="H230" t="str">
        <x:v>En retard</x:v>
      </x:c>
      <x:c r="I230" t="n">
        <x:v>46301</x:v>
      </x:c>
      <x:c r="J230" t="n">
        <x:v>0</x:v>
      </x:c>
      <x:c r="K230" t="n">
        <x:f>G230-J230</x:f>
        <x:v>4953.504</x:v>
      </x:c>
    </x:row>
    <x:row r="231">
      <x:c r="A231" t="str">
        <x:v>FAC-0230</x:v>
      </x:c>
      <x:c r="B231" t="n">
        <x:v>46130</x:v>
      </x:c>
      <x:c r="C231" t="str">
        <x:v>CL-0076</x:v>
      </x:c>
      <x:c r="D231" t="str">
        <x:v>DOS-0123</x:v>
      </x:c>
      <x:c r="E231" t="n">
        <x:v>8242.2</x:v>
      </x:c>
      <x:c r="F231" t="n">
        <x:v>20</x:v>
      </x:c>
      <x:c r="G231" t="n">
        <x:f>E231*(1+F231/100)</x:f>
        <x:v>9890.640000000001</x:v>
      </x:c>
      <x:c r="H231" t="str">
        <x:v>Payée</x:v>
      </x:c>
      <x:c r="I231" t="n">
        <x:v>46145</x:v>
      </x:c>
      <x:c r="J231" t="n">
        <x:v>9890.64</x:v>
      </x:c>
      <x:c r="K231" t="n">
        <x:f>G231-J231</x:f>
        <x:v>1.8189894035458565e-12</x:v>
      </x:c>
    </x:row>
    <x:row r="232">
      <x:c r="A232" t="str">
        <x:v>FAC-0231</x:v>
      </x:c>
      <x:c r="B232" t="n">
        <x:v>46065</x:v>
      </x:c>
      <x:c r="C232" t="str">
        <x:v>CL-0026</x:v>
      </x:c>
      <x:c r="D232" t="str">
        <x:v>DOS-0146</x:v>
      </x:c>
      <x:c r="E232" t="n">
        <x:v>8342.35</x:v>
      </x:c>
      <x:c r="F232" t="n">
        <x:v>20</x:v>
      </x:c>
      <x:c r="G232" t="n">
        <x:f>E232*(1+F232/100)</x:f>
        <x:v>10010.82</x:v>
      </x:c>
      <x:c r="H232" t="str">
        <x:v>Facturée</x:v>
      </x:c>
      <x:c r="I232" t="n">
        <x:v>46095</x:v>
      </x:c>
      <x:c r="J232" t="n">
        <x:v>0</x:v>
      </x:c>
      <x:c r="K232" t="n">
        <x:f>G232-J232</x:f>
        <x:v>10010.82</x:v>
      </x:c>
    </x:row>
    <x:row r="233">
      <x:c r="A233" t="str">
        <x:v>FAC-0232</x:v>
      </x:c>
      <x:c r="B233" t="n">
        <x:v>46142</x:v>
      </x:c>
      <x:c r="C233" t="str">
        <x:v>CL-0117</x:v>
      </x:c>
      <x:c r="D233" t="str">
        <x:v>DOS-0127</x:v>
      </x:c>
      <x:c r="E233" t="n">
        <x:v>7359.75</x:v>
      </x:c>
      <x:c r="F233" t="n">
        <x:v>0</x:v>
      </x:c>
      <x:c r="G233" t="n">
        <x:f>E233*(1+F233/100)</x:f>
        <x:v>7359.75</x:v>
      </x:c>
      <x:c r="H233" t="str">
        <x:v>En retard</x:v>
      </x:c>
      <x:c r="I233" t="n">
        <x:v>46202</x:v>
      </x:c>
      <x:c r="J233" t="n">
        <x:v>0</x:v>
      </x:c>
      <x:c r="K233" t="n">
        <x:f>G233-J233</x:f>
        <x:v>7359.75</x:v>
      </x:c>
    </x:row>
    <x:row r="234">
      <x:c r="A234" t="str">
        <x:v>FAC-0233</x:v>
      </x:c>
      <x:c r="B234" t="n">
        <x:v>46037</x:v>
      </x:c>
      <x:c r="C234" t="str">
        <x:v>CL-0103</x:v>
      </x:c>
      <x:c r="D234" t="str">
        <x:v>DOS-0151</x:v>
      </x:c>
      <x:c r="E234" t="n">
        <x:v>6202.83</x:v>
      </x:c>
      <x:c r="F234" t="n">
        <x:v>0</x:v>
      </x:c>
      <x:c r="G234" t="n">
        <x:f>E234*(1+F234/100)</x:f>
        <x:v>6202.83</x:v>
      </x:c>
      <x:c r="H234" t="str">
        <x:v>Partiellement payée</x:v>
      </x:c>
      <x:c r="I234" t="n">
        <x:v>46082</x:v>
      </x:c>
      <x:c r="J234" t="n">
        <x:v>3101.41</x:v>
      </x:c>
      <x:c r="K234" t="n">
        <x:f>G234-J234</x:f>
        <x:v>3101.42</x:v>
      </x:c>
    </x:row>
    <x:row r="235">
      <x:c r="A235" t="str">
        <x:v>FAC-0234</x:v>
      </x:c>
      <x:c r="B235" t="n">
        <x:v>46157</x:v>
      </x:c>
      <x:c r="C235" t="str">
        <x:v>CL-0080</x:v>
      </x:c>
      <x:c r="D235" t="str">
        <x:v>DOS-0082</x:v>
      </x:c>
      <x:c r="E235" t="n">
        <x:v>630.9</x:v>
      </x:c>
      <x:c r="F235" t="n">
        <x:v>20</x:v>
      </x:c>
      <x:c r="G235" t="n">
        <x:f>E235*(1+F235/100)</x:f>
        <x:v>757.0799999999999</x:v>
      </x:c>
      <x:c r="H235" t="str">
        <x:v>Facturée</x:v>
      </x:c>
      <x:c r="I235" t="n">
        <x:v>46187</x:v>
      </x:c>
      <x:c r="J235" t="n">
        <x:v>0</x:v>
      </x:c>
      <x:c r="K235" t="n">
        <x:f>G235-J235</x:f>
        <x:v>757.0799999999999</x:v>
      </x:c>
    </x:row>
    <x:row r="236">
      <x:c r="A236" t="str">
        <x:v>FAC-0235</x:v>
      </x:c>
      <x:c r="B236" t="n">
        <x:v>46057</x:v>
      </x:c>
      <x:c r="C236" t="str">
        <x:v>CL-0003</x:v>
      </x:c>
      <x:c r="D236" t="str">
        <x:v>DOS-0027</x:v>
      </x:c>
      <x:c r="E236" t="n">
        <x:v>3123.29</x:v>
      </x:c>
      <x:c r="F236" t="n">
        <x:v>20</x:v>
      </x:c>
      <x:c r="G236" t="n">
        <x:f>E236*(1+F236/100)</x:f>
        <x:v>3747.948</x:v>
      </x:c>
      <x:c r="H236" t="str">
        <x:v>Partiellement payée</x:v>
      </x:c>
      <x:c r="I236" t="n">
        <x:v>46102</x:v>
      </x:c>
      <x:c r="J236" t="n">
        <x:v>1873.97</x:v>
      </x:c>
      <x:c r="K236" t="n">
        <x:f>G236-J236</x:f>
        <x:v>1873.9779999999998</x:v>
      </x:c>
    </x:row>
    <x:row r="237">
      <x:c r="A237" t="str">
        <x:v>FAC-0236</x:v>
      </x:c>
      <x:c r="B237" t="n">
        <x:v>46092</x:v>
      </x:c>
      <x:c r="C237" t="str">
        <x:v>CL-0005</x:v>
      </x:c>
      <x:c r="D237" t="str">
        <x:v>DOS-0059</x:v>
      </x:c>
      <x:c r="E237" t="n">
        <x:v>636.17</x:v>
      </x:c>
      <x:c r="F237" t="n">
        <x:v>10</x:v>
      </x:c>
      <x:c r="G237" t="n">
        <x:f>E237*(1+F237/100)</x:f>
        <x:v>699.787</x:v>
      </x:c>
      <x:c r="H237" t="str">
        <x:v>Partiellement payée</x:v>
      </x:c>
      <x:c r="I237" t="n">
        <x:v>46122</x:v>
      </x:c>
      <x:c r="J237" t="n">
        <x:v>349.89</x:v>
      </x:c>
      <x:c r="K237" t="n">
        <x:f>G237-J237</x:f>
        <x:v>349.89700000000005</x:v>
      </x:c>
    </x:row>
    <x:row r="238">
      <x:c r="A238" t="str">
        <x:v>FAC-0237</x:v>
      </x:c>
      <x:c r="B238" t="n">
        <x:v>46310</x:v>
      </x:c>
      <x:c r="C238" t="str">
        <x:v>CL-0102</x:v>
      </x:c>
      <x:c r="D238" t="str">
        <x:v>DOS-0108</x:v>
      </x:c>
      <x:c r="E238" t="n">
        <x:v>8319.6</x:v>
      </x:c>
      <x:c r="F238" t="n">
        <x:v>0</x:v>
      </x:c>
      <x:c r="G238" t="n">
        <x:f>E238*(1+F238/100)</x:f>
        <x:v>8319.6</x:v>
      </x:c>
      <x:c r="H238" t="str">
        <x:v>En retard</x:v>
      </x:c>
      <x:c r="I238" t="n">
        <x:v>46325</x:v>
      </x:c>
      <x:c r="J238" t="n">
        <x:v>0</x:v>
      </x:c>
      <x:c r="K238" t="n">
        <x:f>G238-J238</x:f>
        <x:v>8319.6</x:v>
      </x:c>
    </x:row>
    <x:row r="239">
      <x:c r="A239" t="str">
        <x:v>FAC-0238</x:v>
      </x:c>
      <x:c r="B239" t="n">
        <x:v>46101</x:v>
      </x:c>
      <x:c r="C239" t="str">
        <x:v>CL-0109</x:v>
      </x:c>
      <x:c r="D239" t="str">
        <x:v>DOS-0124</x:v>
      </x:c>
      <x:c r="E239" t="n">
        <x:v>7798.81</x:v>
      </x:c>
      <x:c r="F239" t="n">
        <x:v>0</x:v>
      </x:c>
      <x:c r="G239" t="n">
        <x:f>E239*(1+F239/100)</x:f>
        <x:v>7798.81</x:v>
      </x:c>
      <x:c r="H239" t="str">
        <x:v>Facturée</x:v>
      </x:c>
      <x:c r="I239" t="n">
        <x:v>46146</x:v>
      </x:c>
      <x:c r="J239" t="n">
        <x:v>0</x:v>
      </x:c>
      <x:c r="K239" t="n">
        <x:f>G239-J239</x:f>
        <x:v>7798.81</x:v>
      </x:c>
    </x:row>
    <x:row r="240">
      <x:c r="A240" t="str">
        <x:v>FAC-0239</x:v>
      </x:c>
      <x:c r="B240" t="n">
        <x:v>46083</x:v>
      </x:c>
      <x:c r="C240" t="str">
        <x:v>CL-0119</x:v>
      </x:c>
      <x:c r="D240" t="str">
        <x:v>DOS-0022</x:v>
      </x:c>
      <x:c r="E240" t="n">
        <x:v>7310.49</x:v>
      </x:c>
      <x:c r="F240" t="n">
        <x:v>10</x:v>
      </x:c>
      <x:c r="G240" t="n">
        <x:f>E240*(1+F240/100)</x:f>
        <x:v>8041.539000000001</x:v>
      </x:c>
      <x:c r="H240" t="str">
        <x:v>Payée</x:v>
      </x:c>
      <x:c r="I240" t="n">
        <x:v>46143</x:v>
      </x:c>
      <x:c r="J240" t="n">
        <x:v>8041.54</x:v>
      </x:c>
      <x:c r="K240" t="n">
        <x:f>G240-J240</x:f>
        <x:v>-0.0009999999992942321</x:v>
      </x:c>
    </x:row>
    <x:row r="241">
      <x:c r="A241" t="str">
        <x:v>FAC-0240</x:v>
      </x:c>
      <x:c r="B241" t="n">
        <x:v>46030</x:v>
      </x:c>
      <x:c r="C241" t="str">
        <x:v>CL-0047</x:v>
      </x:c>
      <x:c r="D241" t="str">
        <x:v>DOS-0139</x:v>
      </x:c>
      <x:c r="E241" t="n">
        <x:v>2970.11</x:v>
      </x:c>
      <x:c r="F241" t="n">
        <x:v>20</x:v>
      </x:c>
      <x:c r="G241" t="n">
        <x:f>E241*(1+F241/100)</x:f>
        <x:v>3564.132</x:v>
      </x:c>
      <x:c r="H241" t="str">
        <x:v>Partiellement payée</x:v>
      </x:c>
      <x:c r="I241" t="n">
        <x:v>46090</x:v>
      </x:c>
      <x:c r="J241" t="n">
        <x:v>1782.07</x:v>
      </x:c>
      <x:c r="K241" t="n">
        <x:f>G241-J241</x:f>
        <x:v>1782.0620000000001</x:v>
      </x:c>
    </x:row>
  </x:sheetData>
  <x:conditionalFormatting sqref="K2:K241">
    <x:cfRule type="dataBar" priority="1">
      <x:dataBar>
        <x:cfvo type="min"/>
        <x:cfvo type="max"/>
        <x:color rgb="FFF59E0B"/>
      </x:dataBar>
      <x:extLst>
        <x:ext xmlns:x14="http://schemas.microsoft.com/office/spreadsheetml/2009/9/main" uri="{B025F937-C7B1-47D3-B67F-A62EFF666E3E}">
          <x14:id>{E611A942-AB3B-2A2D-ABCB-069FBED4D86C}</x14:id>
        </x:ext>
      </x:extLst>
    </x:cfRule>
  </x:conditionalFormatting>
  <x:conditionalFormatting sqref="H2:H241">
    <x:cfRule type="expression" dxfId="2" priority="2">
      <x:formula>H2="En retard"</x:formula>
    </x:cfRule>
    <x:cfRule type="expression" dxfId="3" priority="3">
      <x:formula>H2="Payée"</x:formula>
    </x:cfRule>
  </x:conditionalFormatting>
  <x:dataValidations count="4">
    <x:dataValidation type="list" sqref="C2:C500">
      <x:formula1>Clients!$A$2:$A$121</x:formula1>
    </x:dataValidation>
    <x:dataValidation type="list" sqref="D2:D500">
      <x:formula1>Dossiers!$A$2:$A$161</x:formula1>
    </x:dataValidation>
    <x:dataValidation type="list" sqref="F2:F500">
      <x:formula1>Parametres!$I$2:$I$4</x:formula1>
    </x:dataValidation>
    <x:dataValidation type="list" sqref="H2:H500">
      <x:formula1>Parametres!$F$2:$F$6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07224b7e36645df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611A942-AB3B-2A2D-ABCB-069FBED4D86C}">
            <x14:dataBar gradient="1">
              <x14:cfvo type="min"/>
              <x14:cfvo type="max"/>
              <x14:fillColor rgb="FFF59E0B"/>
            </x14:dataBar>
          </x14:cfRule>
          <xm:sqref>K2:K241</xm:sqref>
        </x14:conditionalFormatting>
      </x14:conditionalFormattings>
    </x:ext>
  </x:extLst>
</x:worksheet>
</file>

<file path=xl/worksheets/sheet5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1.880000114440918" hidden="0" customWidth="1"/>
    <x:col min="3" max="3" width="8.5" hidden="0" customWidth="1"/>
    <x:col min="4" max="4" width="6.630000114440918" hidden="0" customWidth="1"/>
    <x:col min="5" max="5" width="15.880000114440918" hidden="0" customWidth="1"/>
    <x:col min="6" max="6" width="7.25" hidden="0" customWidth="1"/>
    <x:col min="7" max="7" width="8.25" hidden="0" customWidth="1"/>
    <x:col min="8" max="8" width="10.630000114440918" hidden="0" customWidth="1"/>
  </x:cols>
  <x:sheetData>
    <x:row r="1" ht="28" customHeight="1">
      <x:c r="A1" s="5" t="str">
        <x:v>N° Paiement</x:v>
      </x:c>
      <x:c r="B1" s="10" t="str">
        <x:v>Date paiement</x:v>
      </x:c>
      <x:c r="C1" s="5" t="str">
        <x:v>N° Facture</x:v>
      </x:c>
      <x:c r="D1" s="5" t="str">
        <x:v>Client</x:v>
      </x:c>
      <x:c r="E1" s="5" t="str">
        <x:v>Moyen de paiement</x:v>
      </x:c>
      <x:c r="F1" s="12" t="str">
        <x:v>Montant</x:v>
      </x:c>
      <x:c r="G1" s="5" t="str">
        <x:v>Statut</x:v>
      </x:c>
      <x:c r="H1" s="5" t="str">
        <x:v>Observations</x:v>
      </x:c>
    </x:row>
    <x:row r="2">
      <x:c r="A2" t="str">
        <x:v>PAY-0001</x:v>
      </x:c>
      <x:c r="B2" t="n">
        <x:v>46264</x:v>
      </x:c>
      <x:c r="C2" t="str">
        <x:v>FAC-0095</x:v>
      </x:c>
      <x:c r="D2" t="str">
        <x:v>CL-0118</x:v>
      </x:c>
      <x:c r="E2" t="str">
        <x:v>Chèque</x:v>
      </x:c>
      <x:c r="F2" t="n">
        <x:v>2347.08</x:v>
      </x:c>
      <x:c r="G2" t="str">
        <x:v>Payée</x:v>
      </x:c>
      <x:c r="H2" t="str"/>
    </x:row>
    <x:row r="3">
      <x:c r="A3" t="str">
        <x:v>PAY-0002</x:v>
      </x:c>
      <x:c r="B3" t="n">
        <x:v>46254</x:v>
      </x:c>
      <x:c r="C3" t="str">
        <x:v>FAC-0163</x:v>
      </x:c>
      <x:c r="D3" t="str">
        <x:v>CL-0075</x:v>
      </x:c>
      <x:c r="E3" t="str">
        <x:v>Chèque</x:v>
      </x:c>
      <x:c r="F3" t="n">
        <x:v>5471.09</x:v>
      </x:c>
      <x:c r="G3" t="str">
        <x:v>En attente</x:v>
      </x:c>
      <x:c r="H3" t="str"/>
    </x:row>
    <x:row r="4">
      <x:c r="A4" t="str">
        <x:v>PAY-0003</x:v>
      </x:c>
      <x:c r="B4" t="n">
        <x:v>46135</x:v>
      </x:c>
      <x:c r="C4" t="str">
        <x:v>FAC-0045</x:v>
      </x:c>
      <x:c r="D4" t="str">
        <x:v>CL-0115</x:v>
      </x:c>
      <x:c r="E4" t="str">
        <x:v>Espèces</x:v>
      </x:c>
      <x:c r="F4" t="n">
        <x:v>5700.02</x:v>
      </x:c>
      <x:c r="G4" t="str">
        <x:v>Payée</x:v>
      </x:c>
      <x:c r="H4" t="str"/>
    </x:row>
    <x:row r="5">
      <x:c r="A5" t="str">
        <x:v>PAY-0004</x:v>
      </x:c>
      <x:c r="B5" t="n">
        <x:v>46065</x:v>
      </x:c>
      <x:c r="C5" t="str">
        <x:v>FAC-0067</x:v>
      </x:c>
      <x:c r="D5" t="str">
        <x:v>CL-0051</x:v>
      </x:c>
      <x:c r="E5" t="str">
        <x:v>Virement</x:v>
      </x:c>
      <x:c r="F5" t="n">
        <x:v>246.19</x:v>
      </x:c>
      <x:c r="G5" t="str">
        <x:v>En attente</x:v>
      </x:c>
      <x:c r="H5" t="str"/>
    </x:row>
    <x:row r="6">
      <x:c r="A6" t="str">
        <x:v>PAY-0005</x:v>
      </x:c>
      <x:c r="B6" t="n">
        <x:v>46314</x:v>
      </x:c>
      <x:c r="C6" t="str">
        <x:v>FAC-0170</x:v>
      </x:c>
      <x:c r="D6" t="str">
        <x:v>CL-0113</x:v>
      </x:c>
      <x:c r="E6" t="str">
        <x:v>Espèces</x:v>
      </x:c>
      <x:c r="F6" t="n">
        <x:v>1385.21</x:v>
      </x:c>
      <x:c r="G6" t="str">
        <x:v>Payée</x:v>
      </x:c>
      <x:c r="H6" t="str"/>
    </x:row>
    <x:row r="7">
      <x:c r="A7" t="str">
        <x:v>PAY-0006</x:v>
      </x:c>
      <x:c r="B7" t="n">
        <x:v>46253</x:v>
      </x:c>
      <x:c r="C7" t="str">
        <x:v>FAC-0208</x:v>
      </x:c>
      <x:c r="D7" t="str">
        <x:v>CL-0027</x:v>
      </x:c>
      <x:c r="E7" t="str">
        <x:v>Carte bancaire</x:v>
      </x:c>
      <x:c r="F7" t="n">
        <x:v>5374.76</x:v>
      </x:c>
      <x:c r="G7" t="str">
        <x:v>Payée</x:v>
      </x:c>
      <x:c r="H7" t="str"/>
    </x:row>
    <x:row r="8">
      <x:c r="A8" t="str">
        <x:v>PAY-0007</x:v>
      </x:c>
      <x:c r="B8" t="n">
        <x:v>46123</x:v>
      </x:c>
      <x:c r="C8" t="str">
        <x:v>FAC-0158</x:v>
      </x:c>
      <x:c r="D8" t="str">
        <x:v>CL-0052</x:v>
      </x:c>
      <x:c r="E8" t="str">
        <x:v>Chèque</x:v>
      </x:c>
      <x:c r="F8" t="n">
        <x:v>5640.58</x:v>
      </x:c>
      <x:c r="G8" t="str">
        <x:v>En attente</x:v>
      </x:c>
      <x:c r="H8" t="str"/>
    </x:row>
    <x:row r="9">
      <x:c r="A9" t="str">
        <x:v>PAY-0008</x:v>
      </x:c>
      <x:c r="B9" t="n">
        <x:v>46137</x:v>
      </x:c>
      <x:c r="C9" t="str">
        <x:v>FAC-0092</x:v>
      </x:c>
      <x:c r="D9" t="str">
        <x:v>CL-0002</x:v>
      </x:c>
      <x:c r="E9" t="str">
        <x:v>Prélèvement</x:v>
      </x:c>
      <x:c r="F9" t="n">
        <x:v>2672.74</x:v>
      </x:c>
      <x:c r="G9" t="str">
        <x:v>Payée</x:v>
      </x:c>
      <x:c r="H9" t="str"/>
    </x:row>
    <x:row r="10">
      <x:c r="A10" t="str">
        <x:v>PAY-0009</x:v>
      </x:c>
      <x:c r="B10" t="n">
        <x:v>46028</x:v>
      </x:c>
      <x:c r="C10" t="str">
        <x:v>FAC-0038</x:v>
      </x:c>
      <x:c r="D10" t="str">
        <x:v>CL-0046</x:v>
      </x:c>
      <x:c r="E10" t="str">
        <x:v>Espèces</x:v>
      </x:c>
      <x:c r="F10" t="n">
        <x:v>3689.39</x:v>
      </x:c>
      <x:c r="G10" t="str">
        <x:v>En attente</x:v>
      </x:c>
      <x:c r="H10" t="str"/>
    </x:row>
    <x:row r="11">
      <x:c r="A11" t="str">
        <x:v>PAY-0010</x:v>
      </x:c>
      <x:c r="B11" t="n">
        <x:v>46180</x:v>
      </x:c>
      <x:c r="C11" t="str">
        <x:v>FAC-0107</x:v>
      </x:c>
      <x:c r="D11" t="str">
        <x:v>CL-0109</x:v>
      </x:c>
      <x:c r="E11" t="str">
        <x:v>Prélèvement</x:v>
      </x:c>
      <x:c r="F11" t="n">
        <x:v>1548.32</x:v>
      </x:c>
      <x:c r="G11" t="str">
        <x:v>Payée</x:v>
      </x:c>
      <x:c r="H11" t="str"/>
    </x:row>
    <x:row r="12">
      <x:c r="A12" t="str">
        <x:v>PAY-0011</x:v>
      </x:c>
      <x:c r="B12" t="n">
        <x:v>46320</x:v>
      </x:c>
      <x:c r="C12" t="str">
        <x:v>FAC-0121</x:v>
      </x:c>
      <x:c r="D12" t="str">
        <x:v>CL-0091</x:v>
      </x:c>
      <x:c r="E12" t="str">
        <x:v>Chèque</x:v>
      </x:c>
      <x:c r="F12" t="n">
        <x:v>3350.97</x:v>
      </x:c>
      <x:c r="G12" t="str">
        <x:v>En attente</x:v>
      </x:c>
      <x:c r="H12" t="str"/>
    </x:row>
    <x:row r="13">
      <x:c r="A13" t="str">
        <x:v>PAY-0012</x:v>
      </x:c>
      <x:c r="B13" t="n">
        <x:v>46371</x:v>
      </x:c>
      <x:c r="C13" t="str">
        <x:v>FAC-0051</x:v>
      </x:c>
      <x:c r="D13" t="str">
        <x:v>CL-0111</x:v>
      </x:c>
      <x:c r="E13" t="str">
        <x:v>Chèque</x:v>
      </x:c>
      <x:c r="F13" t="n">
        <x:v>974.92</x:v>
      </x:c>
      <x:c r="G13" t="str">
        <x:v>Payée</x:v>
      </x:c>
      <x:c r="H13" t="str"/>
    </x:row>
    <x:row r="14">
      <x:c r="A14" t="str">
        <x:v>PAY-0013</x:v>
      </x:c>
      <x:c r="B14" t="n">
        <x:v>46127</x:v>
      </x:c>
      <x:c r="C14" t="str">
        <x:v>FAC-0138</x:v>
      </x:c>
      <x:c r="D14" t="str">
        <x:v>CL-0088</x:v>
      </x:c>
      <x:c r="E14" t="str">
        <x:v>Virement</x:v>
      </x:c>
      <x:c r="F14" t="n">
        <x:v>642.13</x:v>
      </x:c>
      <x:c r="G14" t="str">
        <x:v>Payée</x:v>
      </x:c>
      <x:c r="H14" t="str"/>
    </x:row>
    <x:row r="15">
      <x:c r="A15" t="str">
        <x:v>PAY-0014</x:v>
      </x:c>
      <x:c r="B15" t="n">
        <x:v>46048</x:v>
      </x:c>
      <x:c r="C15" t="str">
        <x:v>FAC-0030</x:v>
      </x:c>
      <x:c r="D15" t="str">
        <x:v>CL-0066</x:v>
      </x:c>
      <x:c r="E15" t="str">
        <x:v>Chèque</x:v>
      </x:c>
      <x:c r="F15" t="n">
        <x:v>3640.19</x:v>
      </x:c>
      <x:c r="G15" t="str">
        <x:v>En attente</x:v>
      </x:c>
      <x:c r="H15" t="str"/>
    </x:row>
    <x:row r="16">
      <x:c r="A16" t="str">
        <x:v>PAY-0015</x:v>
      </x:c>
      <x:c r="B16" t="n">
        <x:v>46076</x:v>
      </x:c>
      <x:c r="C16" t="str">
        <x:v>FAC-0022</x:v>
      </x:c>
      <x:c r="D16" t="str">
        <x:v>CL-0047</x:v>
      </x:c>
      <x:c r="E16" t="str">
        <x:v>Carte bancaire</x:v>
      </x:c>
      <x:c r="F16" t="n">
        <x:v>3491.29</x:v>
      </x:c>
      <x:c r="G16" t="str">
        <x:v>Payée</x:v>
      </x:c>
      <x:c r="H16" t="str"/>
    </x:row>
    <x:row r="17">
      <x:c r="A17" t="str">
        <x:v>PAY-0016</x:v>
      </x:c>
      <x:c r="B17" t="n">
        <x:v>46075</x:v>
      </x:c>
      <x:c r="C17" t="str">
        <x:v>FAC-0238</x:v>
      </x:c>
      <x:c r="D17" t="str">
        <x:v>CL-0112</x:v>
      </x:c>
      <x:c r="E17" t="str">
        <x:v>Prélèvement</x:v>
      </x:c>
      <x:c r="F17" t="n">
        <x:v>2404.1</x:v>
      </x:c>
      <x:c r="G17" t="str">
        <x:v>Payée</x:v>
      </x:c>
      <x:c r="H17" t="str"/>
    </x:row>
    <x:row r="18">
      <x:c r="A18" t="str">
        <x:v>PAY-0017</x:v>
      </x:c>
      <x:c r="B18" t="n">
        <x:v>46086</x:v>
      </x:c>
      <x:c r="C18" t="str">
        <x:v>FAC-0234</x:v>
      </x:c>
      <x:c r="D18" t="str">
        <x:v>CL-0089</x:v>
      </x:c>
      <x:c r="E18" t="str">
        <x:v>Virement</x:v>
      </x:c>
      <x:c r="F18" t="n">
        <x:v>1407.84</x:v>
      </x:c>
      <x:c r="G18" t="str">
        <x:v>En attente</x:v>
      </x:c>
      <x:c r="H18" t="str"/>
    </x:row>
    <x:row r="19">
      <x:c r="A19" t="str">
        <x:v>PAY-0018</x:v>
      </x:c>
      <x:c r="B19" t="n">
        <x:v>46284</x:v>
      </x:c>
      <x:c r="C19" t="str">
        <x:v>FAC-0065</x:v>
      </x:c>
      <x:c r="D19" t="str">
        <x:v>CL-0107</x:v>
      </x:c>
      <x:c r="E19" t="str">
        <x:v>Virement</x:v>
      </x:c>
      <x:c r="F19" t="n">
        <x:v>2892.83</x:v>
      </x:c>
      <x:c r="G19" t="str">
        <x:v>En attente</x:v>
      </x:c>
      <x:c r="H19" t="str"/>
    </x:row>
    <x:row r="20">
      <x:c r="A20" t="str">
        <x:v>PAY-0019</x:v>
      </x:c>
      <x:c r="B20" t="n">
        <x:v>46113</x:v>
      </x:c>
      <x:c r="C20" t="str">
        <x:v>FAC-0051</x:v>
      </x:c>
      <x:c r="D20" t="str">
        <x:v>CL-0051</x:v>
      </x:c>
      <x:c r="E20" t="str">
        <x:v>Prélèvement</x:v>
      </x:c>
      <x:c r="F20" t="n">
        <x:v>3122.1</x:v>
      </x:c>
      <x:c r="G20" t="str">
        <x:v>Payée</x:v>
      </x:c>
      <x:c r="H20" t="str"/>
    </x:row>
    <x:row r="21">
      <x:c r="A21" t="str">
        <x:v>PAY-0020</x:v>
      </x:c>
      <x:c r="B21" t="n">
        <x:v>46161</x:v>
      </x:c>
      <x:c r="C21" t="str">
        <x:v>FAC-0226</x:v>
      </x:c>
      <x:c r="D21" t="str">
        <x:v>CL-0119</x:v>
      </x:c>
      <x:c r="E21" t="str">
        <x:v>Prélèvement</x:v>
      </x:c>
      <x:c r="F21" t="n">
        <x:v>212.31</x:v>
      </x:c>
      <x:c r="G21" t="str">
        <x:v>Payée</x:v>
      </x:c>
      <x:c r="H21" t="str"/>
    </x:row>
    <x:row r="22">
      <x:c r="A22" t="str">
        <x:v>PAY-0021</x:v>
      </x:c>
      <x:c r="B22" t="n">
        <x:v>46053</x:v>
      </x:c>
      <x:c r="C22" t="str">
        <x:v>FAC-0156</x:v>
      </x:c>
      <x:c r="D22" t="str">
        <x:v>CL-0089</x:v>
      </x:c>
      <x:c r="E22" t="str">
        <x:v>Virement</x:v>
      </x:c>
      <x:c r="F22" t="n">
        <x:v>3075.76</x:v>
      </x:c>
      <x:c r="G22" t="str">
        <x:v>Payée</x:v>
      </x:c>
      <x:c r="H22" t="str"/>
    </x:row>
    <x:row r="23">
      <x:c r="A23" t="str">
        <x:v>PAY-0022</x:v>
      </x:c>
      <x:c r="B23" t="n">
        <x:v>46279</x:v>
      </x:c>
      <x:c r="C23" t="str">
        <x:v>FAC-0240</x:v>
      </x:c>
      <x:c r="D23" t="str">
        <x:v>CL-0106</x:v>
      </x:c>
      <x:c r="E23" t="str">
        <x:v>Chèque</x:v>
      </x:c>
      <x:c r="F23" t="n">
        <x:v>3840.96</x:v>
      </x:c>
      <x:c r="G23" t="str">
        <x:v>Payée</x:v>
      </x:c>
      <x:c r="H23" t="str"/>
    </x:row>
    <x:row r="24">
      <x:c r="A24" t="str">
        <x:v>PAY-0023</x:v>
      </x:c>
      <x:c r="B24" t="n">
        <x:v>46229</x:v>
      </x:c>
      <x:c r="C24" t="str">
        <x:v>FAC-0145</x:v>
      </x:c>
      <x:c r="D24" t="str">
        <x:v>CL-0037</x:v>
      </x:c>
      <x:c r="E24" t="str">
        <x:v>Prélèvement</x:v>
      </x:c>
      <x:c r="F24" t="n">
        <x:v>2548.61</x:v>
      </x:c>
      <x:c r="G24" t="str">
        <x:v>Payée</x:v>
      </x:c>
      <x:c r="H24" t="str"/>
    </x:row>
    <x:row r="25">
      <x:c r="A25" t="str">
        <x:v>PAY-0024</x:v>
      </x:c>
      <x:c r="B25" t="n">
        <x:v>46108</x:v>
      </x:c>
      <x:c r="C25" t="str">
        <x:v>FAC-0035</x:v>
      </x:c>
      <x:c r="D25" t="str">
        <x:v>CL-0007</x:v>
      </x:c>
      <x:c r="E25" t="str">
        <x:v>Carte bancaire</x:v>
      </x:c>
      <x:c r="F25" t="n">
        <x:v>1104.72</x:v>
      </x:c>
      <x:c r="G25" t="str">
        <x:v>En attente</x:v>
      </x:c>
      <x:c r="H25" t="str"/>
    </x:row>
    <x:row r="26">
      <x:c r="A26" t="str">
        <x:v>PAY-0025</x:v>
      </x:c>
      <x:c r="B26" t="n">
        <x:v>46275</x:v>
      </x:c>
      <x:c r="C26" t="str">
        <x:v>FAC-0177</x:v>
      </x:c>
      <x:c r="D26" t="str">
        <x:v>CL-0102</x:v>
      </x:c>
      <x:c r="E26" t="str">
        <x:v>Virement</x:v>
      </x:c>
      <x:c r="F26" t="n">
        <x:v>5789.14</x:v>
      </x:c>
      <x:c r="G26" t="str">
        <x:v>Payée</x:v>
      </x:c>
      <x:c r="H26" t="str"/>
    </x:row>
    <x:row r="27">
      <x:c r="A27" t="str">
        <x:v>PAY-0026</x:v>
      </x:c>
      <x:c r="B27" t="n">
        <x:v>46279</x:v>
      </x:c>
      <x:c r="C27" t="str">
        <x:v>FAC-0231</x:v>
      </x:c>
      <x:c r="D27" t="str">
        <x:v>CL-0104</x:v>
      </x:c>
      <x:c r="E27" t="str">
        <x:v>Chèque</x:v>
      </x:c>
      <x:c r="F27" t="n">
        <x:v>3330.27</x:v>
      </x:c>
      <x:c r="G27" t="str">
        <x:v>Payée</x:v>
      </x:c>
      <x:c r="H27" t="str"/>
    </x:row>
    <x:row r="28">
      <x:c r="A28" t="str">
        <x:v>PAY-0027</x:v>
      </x:c>
      <x:c r="B28" t="n">
        <x:v>46196</x:v>
      </x:c>
      <x:c r="C28" t="str">
        <x:v>FAC-0063</x:v>
      </x:c>
      <x:c r="D28" t="str">
        <x:v>CL-0094</x:v>
      </x:c>
      <x:c r="E28" t="str">
        <x:v>Virement</x:v>
      </x:c>
      <x:c r="F28" t="n">
        <x:v>3373.51</x:v>
      </x:c>
      <x:c r="G28" t="str">
        <x:v>Payée</x:v>
      </x:c>
      <x:c r="H28" t="str"/>
    </x:row>
    <x:row r="29">
      <x:c r="A29" t="str">
        <x:v>PAY-0028</x:v>
      </x:c>
      <x:c r="B29" t="n">
        <x:v>46084</x:v>
      </x:c>
      <x:c r="C29" t="str">
        <x:v>FAC-0232</x:v>
      </x:c>
      <x:c r="D29" t="str">
        <x:v>CL-0053</x:v>
      </x:c>
      <x:c r="E29" t="str">
        <x:v>Carte bancaire</x:v>
      </x:c>
      <x:c r="F29" t="n">
        <x:v>4293.32</x:v>
      </x:c>
      <x:c r="G29" t="str">
        <x:v>Payée</x:v>
      </x:c>
      <x:c r="H29" t="str"/>
    </x:row>
    <x:row r="30">
      <x:c r="A30" t="str">
        <x:v>PAY-0029</x:v>
      </x:c>
      <x:c r="B30" t="n">
        <x:v>46123</x:v>
      </x:c>
      <x:c r="C30" t="str">
        <x:v>FAC-0181</x:v>
      </x:c>
      <x:c r="D30" t="str">
        <x:v>CL-0011</x:v>
      </x:c>
      <x:c r="E30" t="str">
        <x:v>Carte bancaire</x:v>
      </x:c>
      <x:c r="F30" t="n">
        <x:v>5787.63</x:v>
      </x:c>
      <x:c r="G30" t="str">
        <x:v>Payée</x:v>
      </x:c>
      <x:c r="H30" t="str"/>
    </x:row>
    <x:row r="31">
      <x:c r="A31" t="str">
        <x:v>PAY-0030</x:v>
      </x:c>
      <x:c r="B31" t="n">
        <x:v>46031</x:v>
      </x:c>
      <x:c r="C31" t="str">
        <x:v>FAC-0175</x:v>
      </x:c>
      <x:c r="D31" t="str">
        <x:v>CL-0097</x:v>
      </x:c>
      <x:c r="E31" t="str">
        <x:v>Virement</x:v>
      </x:c>
      <x:c r="F31" t="n">
        <x:v>4476.79</x:v>
      </x:c>
      <x:c r="G31" t="str">
        <x:v>En attente</x:v>
      </x:c>
      <x:c r="H31" t="str"/>
    </x:row>
    <x:row r="32">
      <x:c r="A32" t="str">
        <x:v>PAY-0031</x:v>
      </x:c>
      <x:c r="B32" t="n">
        <x:v>46372</x:v>
      </x:c>
      <x:c r="C32" t="str">
        <x:v>FAC-0062</x:v>
      </x:c>
      <x:c r="D32" t="str">
        <x:v>CL-0059</x:v>
      </x:c>
      <x:c r="E32" t="str">
        <x:v>Chèque</x:v>
      </x:c>
      <x:c r="F32" t="n">
        <x:v>717.43</x:v>
      </x:c>
      <x:c r="G32" t="str">
        <x:v>En attente</x:v>
      </x:c>
      <x:c r="H32" t="str"/>
    </x:row>
    <x:row r="33">
      <x:c r="A33" t="str">
        <x:v>PAY-0032</x:v>
      </x:c>
      <x:c r="B33" t="n">
        <x:v>46031</x:v>
      </x:c>
      <x:c r="C33" t="str">
        <x:v>FAC-0161</x:v>
      </x:c>
      <x:c r="D33" t="str">
        <x:v>CL-0094</x:v>
      </x:c>
      <x:c r="E33" t="str">
        <x:v>Carte bancaire</x:v>
      </x:c>
      <x:c r="F33" t="n">
        <x:v>3683.09</x:v>
      </x:c>
      <x:c r="G33" t="str">
        <x:v>Payée</x:v>
      </x:c>
      <x:c r="H33" t="str"/>
    </x:row>
    <x:row r="34">
      <x:c r="A34" t="str">
        <x:v>PAY-0033</x:v>
      </x:c>
      <x:c r="B34" t="n">
        <x:v>46184</x:v>
      </x:c>
      <x:c r="C34" t="str">
        <x:v>FAC-0189</x:v>
      </x:c>
      <x:c r="D34" t="str">
        <x:v>CL-0076</x:v>
      </x:c>
      <x:c r="E34" t="str">
        <x:v>Virement</x:v>
      </x:c>
      <x:c r="F34" t="n">
        <x:v>637.91</x:v>
      </x:c>
      <x:c r="G34" t="str">
        <x:v>Payée</x:v>
      </x:c>
      <x:c r="H34" t="str"/>
    </x:row>
    <x:row r="35">
      <x:c r="A35" t="str">
        <x:v>PAY-0034</x:v>
      </x:c>
      <x:c r="B35" t="n">
        <x:v>46384</x:v>
      </x:c>
      <x:c r="C35" t="str">
        <x:v>FAC-0004</x:v>
      </x:c>
      <x:c r="D35" t="str">
        <x:v>CL-0034</x:v>
      </x:c>
      <x:c r="E35" t="str">
        <x:v>Espèces</x:v>
      </x:c>
      <x:c r="F35" t="n">
        <x:v>2408</x:v>
      </x:c>
      <x:c r="G35" t="str">
        <x:v>Payée</x:v>
      </x:c>
      <x:c r="H35" t="str"/>
    </x:row>
    <x:row r="36">
      <x:c r="A36" t="str">
        <x:v>PAY-0035</x:v>
      </x:c>
      <x:c r="B36" t="n">
        <x:v>46143</x:v>
      </x:c>
      <x:c r="C36" t="str">
        <x:v>FAC-0002</x:v>
      </x:c>
      <x:c r="D36" t="str">
        <x:v>CL-0067</x:v>
      </x:c>
      <x:c r="E36" t="str">
        <x:v>Carte bancaire</x:v>
      </x:c>
      <x:c r="F36" t="n">
        <x:v>1168.83</x:v>
      </x:c>
      <x:c r="G36" t="str">
        <x:v>Payée</x:v>
      </x:c>
      <x:c r="H36" t="str"/>
    </x:row>
    <x:row r="37">
      <x:c r="A37" t="str">
        <x:v>PAY-0036</x:v>
      </x:c>
      <x:c r="B37" t="n">
        <x:v>46339</x:v>
      </x:c>
      <x:c r="C37" t="str">
        <x:v>FAC-0041</x:v>
      </x:c>
      <x:c r="D37" t="str">
        <x:v>CL-0055</x:v>
      </x:c>
      <x:c r="E37" t="str">
        <x:v>Prélèvement</x:v>
      </x:c>
      <x:c r="F37" t="n">
        <x:v>1714.97</x:v>
      </x:c>
      <x:c r="G37" t="str">
        <x:v>Payée</x:v>
      </x:c>
      <x:c r="H37" t="str"/>
    </x:row>
    <x:row r="38">
      <x:c r="A38" t="str">
        <x:v>PAY-0037</x:v>
      </x:c>
      <x:c r="B38" t="n">
        <x:v>46266</x:v>
      </x:c>
      <x:c r="C38" t="str">
        <x:v>FAC-0149</x:v>
      </x:c>
      <x:c r="D38" t="str">
        <x:v>CL-0004</x:v>
      </x:c>
      <x:c r="E38" t="str">
        <x:v>Espèces</x:v>
      </x:c>
      <x:c r="F38" t="n">
        <x:v>5755.11</x:v>
      </x:c>
      <x:c r="G38" t="str">
        <x:v>Payée</x:v>
      </x:c>
      <x:c r="H38" t="str"/>
    </x:row>
    <x:row r="39">
      <x:c r="A39" t="str">
        <x:v>PAY-0038</x:v>
      </x:c>
      <x:c r="B39" t="n">
        <x:v>46129</x:v>
      </x:c>
      <x:c r="C39" t="str">
        <x:v>FAC-0154</x:v>
      </x:c>
      <x:c r="D39" t="str">
        <x:v>CL-0086</x:v>
      </x:c>
      <x:c r="E39" t="str">
        <x:v>Espèces</x:v>
      </x:c>
      <x:c r="F39" t="n">
        <x:v>3860.16</x:v>
      </x:c>
      <x:c r="G39" t="str">
        <x:v>Payée</x:v>
      </x:c>
      <x:c r="H39" t="str"/>
    </x:row>
    <x:row r="40">
      <x:c r="A40" t="str">
        <x:v>PAY-0039</x:v>
      </x:c>
      <x:c r="B40" t="n">
        <x:v>46197</x:v>
      </x:c>
      <x:c r="C40" t="str">
        <x:v>FAC-0142</x:v>
      </x:c>
      <x:c r="D40" t="str">
        <x:v>CL-0113</x:v>
      </x:c>
      <x:c r="E40" t="str">
        <x:v>Carte bancaire</x:v>
      </x:c>
      <x:c r="F40" t="n">
        <x:v>455.76</x:v>
      </x:c>
      <x:c r="G40" t="str">
        <x:v>Payée</x:v>
      </x:c>
      <x:c r="H40" t="str"/>
    </x:row>
    <x:row r="41">
      <x:c r="A41" t="str">
        <x:v>PAY-0040</x:v>
      </x:c>
      <x:c r="B41" t="n">
        <x:v>46033</x:v>
      </x:c>
      <x:c r="C41" t="str">
        <x:v>FAC-0040</x:v>
      </x:c>
      <x:c r="D41" t="str">
        <x:v>CL-0027</x:v>
      </x:c>
      <x:c r="E41" t="str">
        <x:v>Carte bancaire</x:v>
      </x:c>
      <x:c r="F41" t="n">
        <x:v>2203.17</x:v>
      </x:c>
      <x:c r="G41" t="str">
        <x:v>Payée</x:v>
      </x:c>
      <x:c r="H41" t="str"/>
    </x:row>
    <x:row r="42">
      <x:c r="A42" t="str">
        <x:v>PAY-0041</x:v>
      </x:c>
      <x:c r="B42" t="n">
        <x:v>46373</x:v>
      </x:c>
      <x:c r="C42" t="str">
        <x:v>FAC-0152</x:v>
      </x:c>
      <x:c r="D42" t="str">
        <x:v>CL-0059</x:v>
      </x:c>
      <x:c r="E42" t="str">
        <x:v>Carte bancaire</x:v>
      </x:c>
      <x:c r="F42" t="n">
        <x:v>5387.85</x:v>
      </x:c>
      <x:c r="G42" t="str">
        <x:v>Payée</x:v>
      </x:c>
      <x:c r="H42" t="str"/>
    </x:row>
    <x:row r="43">
      <x:c r="A43" t="str">
        <x:v>PAY-0042</x:v>
      </x:c>
      <x:c r="B43" t="n">
        <x:v>46313</x:v>
      </x:c>
      <x:c r="C43" t="str">
        <x:v>FAC-0109</x:v>
      </x:c>
      <x:c r="D43" t="str">
        <x:v>CL-0024</x:v>
      </x:c>
      <x:c r="E43" t="str">
        <x:v>Carte bancaire</x:v>
      </x:c>
      <x:c r="F43" t="n">
        <x:v>1963.36</x:v>
      </x:c>
      <x:c r="G43" t="str">
        <x:v>Payée</x:v>
      </x:c>
      <x:c r="H43" t="str"/>
    </x:row>
    <x:row r="44">
      <x:c r="A44" t="str">
        <x:v>PAY-0043</x:v>
      </x:c>
      <x:c r="B44" t="n">
        <x:v>46070</x:v>
      </x:c>
      <x:c r="C44" t="str">
        <x:v>FAC-0163</x:v>
      </x:c>
      <x:c r="D44" t="str">
        <x:v>CL-0013</x:v>
      </x:c>
      <x:c r="E44" t="str">
        <x:v>Prélèvement</x:v>
      </x:c>
      <x:c r="F44" t="n">
        <x:v>1325.42</x:v>
      </x:c>
      <x:c r="G44" t="str">
        <x:v>Payée</x:v>
      </x:c>
      <x:c r="H44" t="str"/>
    </x:row>
    <x:row r="45">
      <x:c r="A45" t="str">
        <x:v>PAY-0044</x:v>
      </x:c>
      <x:c r="B45" t="n">
        <x:v>46245</x:v>
      </x:c>
      <x:c r="C45" t="str">
        <x:v>FAC-0205</x:v>
      </x:c>
      <x:c r="D45" t="str">
        <x:v>CL-0066</x:v>
      </x:c>
      <x:c r="E45" t="str">
        <x:v>Prélèvement</x:v>
      </x:c>
      <x:c r="F45" t="n">
        <x:v>3302.49</x:v>
      </x:c>
      <x:c r="G45" t="str">
        <x:v>Payée</x:v>
      </x:c>
      <x:c r="H45" t="str"/>
    </x:row>
    <x:row r="46">
      <x:c r="A46" t="str">
        <x:v>PAY-0045</x:v>
      </x:c>
      <x:c r="B46" t="n">
        <x:v>46287</x:v>
      </x:c>
      <x:c r="C46" t="str">
        <x:v>FAC-0123</x:v>
      </x:c>
      <x:c r="D46" t="str">
        <x:v>CL-0093</x:v>
      </x:c>
      <x:c r="E46" t="str">
        <x:v>Carte bancaire</x:v>
      </x:c>
      <x:c r="F46" t="n">
        <x:v>421.99</x:v>
      </x:c>
      <x:c r="G46" t="str">
        <x:v>Payée</x:v>
      </x:c>
      <x:c r="H46" t="str"/>
    </x:row>
    <x:row r="47">
      <x:c r="A47" t="str">
        <x:v>PAY-0046</x:v>
      </x:c>
      <x:c r="B47" t="n">
        <x:v>46231</x:v>
      </x:c>
      <x:c r="C47" t="str">
        <x:v>FAC-0050</x:v>
      </x:c>
      <x:c r="D47" t="str">
        <x:v>CL-0069</x:v>
      </x:c>
      <x:c r="E47" t="str">
        <x:v>Virement</x:v>
      </x:c>
      <x:c r="F47" t="n">
        <x:v>5245.82</x:v>
      </x:c>
      <x:c r="G47" t="str">
        <x:v>Payée</x:v>
      </x:c>
      <x:c r="H47" t="str"/>
    </x:row>
    <x:row r="48">
      <x:c r="A48" t="str">
        <x:v>PAY-0047</x:v>
      </x:c>
      <x:c r="B48" t="n">
        <x:v>46221</x:v>
      </x:c>
      <x:c r="C48" t="str">
        <x:v>FAC-0210</x:v>
      </x:c>
      <x:c r="D48" t="str">
        <x:v>CL-0058</x:v>
      </x:c>
      <x:c r="E48" t="str">
        <x:v>Carte bancaire</x:v>
      </x:c>
      <x:c r="F48" t="n">
        <x:v>718.45</x:v>
      </x:c>
      <x:c r="G48" t="str">
        <x:v>Payée</x:v>
      </x:c>
      <x:c r="H48" t="str"/>
    </x:row>
    <x:row r="49">
      <x:c r="A49" t="str">
        <x:v>PAY-0048</x:v>
      </x:c>
      <x:c r="B49" t="n">
        <x:v>46095</x:v>
      </x:c>
      <x:c r="C49" t="str">
        <x:v>FAC-0123</x:v>
      </x:c>
      <x:c r="D49" t="str">
        <x:v>CL-0113</x:v>
      </x:c>
      <x:c r="E49" t="str">
        <x:v>Carte bancaire</x:v>
      </x:c>
      <x:c r="F49" t="n">
        <x:v>4733.19</x:v>
      </x:c>
      <x:c r="G49" t="str">
        <x:v>Payée</x:v>
      </x:c>
      <x:c r="H49" t="str"/>
    </x:row>
    <x:row r="50">
      <x:c r="A50" t="str">
        <x:v>PAY-0049</x:v>
      </x:c>
      <x:c r="B50" t="n">
        <x:v>46383</x:v>
      </x:c>
      <x:c r="C50" t="str">
        <x:v>FAC-0045</x:v>
      </x:c>
      <x:c r="D50" t="str">
        <x:v>CL-0072</x:v>
      </x:c>
      <x:c r="E50" t="str">
        <x:v>Espèces</x:v>
      </x:c>
      <x:c r="F50" t="n">
        <x:v>1261.43</x:v>
      </x:c>
      <x:c r="G50" t="str">
        <x:v>Payée</x:v>
      </x:c>
      <x:c r="H50" t="str"/>
    </x:row>
    <x:row r="51">
      <x:c r="A51" t="str">
        <x:v>PAY-0050</x:v>
      </x:c>
      <x:c r="B51" t="n">
        <x:v>46280</x:v>
      </x:c>
      <x:c r="C51" t="str">
        <x:v>FAC-0035</x:v>
      </x:c>
      <x:c r="D51" t="str">
        <x:v>CL-0054</x:v>
      </x:c>
      <x:c r="E51" t="str">
        <x:v>Chèque</x:v>
      </x:c>
      <x:c r="F51" t="n">
        <x:v>552.54</x:v>
      </x:c>
      <x:c r="G51" t="str">
        <x:v>En attente</x:v>
      </x:c>
      <x:c r="H51" t="str"/>
    </x:row>
    <x:row r="52">
      <x:c r="A52" t="str">
        <x:v>PAY-0051</x:v>
      </x:c>
      <x:c r="B52" t="n">
        <x:v>46238</x:v>
      </x:c>
      <x:c r="C52" t="str">
        <x:v>FAC-0127</x:v>
      </x:c>
      <x:c r="D52" t="str">
        <x:v>CL-0040</x:v>
      </x:c>
      <x:c r="E52" t="str">
        <x:v>Carte bancaire</x:v>
      </x:c>
      <x:c r="F52" t="n">
        <x:v>4309.39</x:v>
      </x:c>
      <x:c r="G52" t="str">
        <x:v>Payée</x:v>
      </x:c>
      <x:c r="H52" t="str"/>
    </x:row>
    <x:row r="53">
      <x:c r="A53" t="str">
        <x:v>PAY-0052</x:v>
      </x:c>
      <x:c r="B53" t="n">
        <x:v>46316</x:v>
      </x:c>
      <x:c r="C53" t="str">
        <x:v>FAC-0203</x:v>
      </x:c>
      <x:c r="D53" t="str">
        <x:v>CL-0001</x:v>
      </x:c>
      <x:c r="E53" t="str">
        <x:v>Prélèvement</x:v>
      </x:c>
      <x:c r="F53" t="n">
        <x:v>1771.94</x:v>
      </x:c>
      <x:c r="G53" t="str">
        <x:v>En attente</x:v>
      </x:c>
      <x:c r="H53" t="str"/>
    </x:row>
    <x:row r="54">
      <x:c r="A54" t="str">
        <x:v>PAY-0053</x:v>
      </x:c>
      <x:c r="B54" t="n">
        <x:v>46268</x:v>
      </x:c>
      <x:c r="C54" t="str">
        <x:v>FAC-0171</x:v>
      </x:c>
      <x:c r="D54" t="str">
        <x:v>CL-0082</x:v>
      </x:c>
      <x:c r="E54" t="str">
        <x:v>Chèque</x:v>
      </x:c>
      <x:c r="F54" t="n">
        <x:v>3197.12</x:v>
      </x:c>
      <x:c r="G54" t="str">
        <x:v>Payée</x:v>
      </x:c>
      <x:c r="H54" t="str"/>
    </x:row>
    <x:row r="55">
      <x:c r="A55" t="str">
        <x:v>PAY-0054</x:v>
      </x:c>
      <x:c r="B55" t="n">
        <x:v>46126</x:v>
      </x:c>
      <x:c r="C55" t="str">
        <x:v>FAC-0030</x:v>
      </x:c>
      <x:c r="D55" t="str">
        <x:v>CL-0039</x:v>
      </x:c>
      <x:c r="E55" t="str">
        <x:v>Carte bancaire</x:v>
      </x:c>
      <x:c r="F55" t="n">
        <x:v>2673.79</x:v>
      </x:c>
      <x:c r="G55" t="str">
        <x:v>En attente</x:v>
      </x:c>
      <x:c r="H55" t="str"/>
    </x:row>
    <x:row r="56">
      <x:c r="A56" t="str">
        <x:v>PAY-0055</x:v>
      </x:c>
      <x:c r="B56" t="n">
        <x:v>46270</x:v>
      </x:c>
      <x:c r="C56" t="str">
        <x:v>FAC-0205</x:v>
      </x:c>
      <x:c r="D56" t="str">
        <x:v>CL-0103</x:v>
      </x:c>
      <x:c r="E56" t="str">
        <x:v>Prélèvement</x:v>
      </x:c>
      <x:c r="F56" t="n">
        <x:v>498.66</x:v>
      </x:c>
      <x:c r="G56" t="str">
        <x:v>En attente</x:v>
      </x:c>
      <x:c r="H56" t="str"/>
    </x:row>
    <x:row r="57">
      <x:c r="A57" t="str">
        <x:v>PAY-0056</x:v>
      </x:c>
      <x:c r="B57" t="n">
        <x:v>46202</x:v>
      </x:c>
      <x:c r="C57" t="str">
        <x:v>FAC-0104</x:v>
      </x:c>
      <x:c r="D57" t="str">
        <x:v>CL-0119</x:v>
      </x:c>
      <x:c r="E57" t="str">
        <x:v>Chèque</x:v>
      </x:c>
      <x:c r="F57" t="n">
        <x:v>3405.08</x:v>
      </x:c>
      <x:c r="G57" t="str">
        <x:v>En attente</x:v>
      </x:c>
      <x:c r="H57" t="str"/>
    </x:row>
    <x:row r="58">
      <x:c r="A58" t="str">
        <x:v>PAY-0057</x:v>
      </x:c>
      <x:c r="B58" t="n">
        <x:v>46039</x:v>
      </x:c>
      <x:c r="C58" t="str">
        <x:v>FAC-0108</x:v>
      </x:c>
      <x:c r="D58" t="str">
        <x:v>CL-0113</x:v>
      </x:c>
      <x:c r="E58" t="str">
        <x:v>Espèces</x:v>
      </x:c>
      <x:c r="F58" t="n">
        <x:v>3586.52</x:v>
      </x:c>
      <x:c r="G58" t="str">
        <x:v>En attente</x:v>
      </x:c>
      <x:c r="H58" t="str"/>
    </x:row>
    <x:row r="59">
      <x:c r="A59" t="str">
        <x:v>PAY-0058</x:v>
      </x:c>
      <x:c r="B59" t="n">
        <x:v>46304</x:v>
      </x:c>
      <x:c r="C59" t="str">
        <x:v>FAC-0128</x:v>
      </x:c>
      <x:c r="D59" t="str">
        <x:v>CL-0032</x:v>
      </x:c>
      <x:c r="E59" t="str">
        <x:v>Carte bancaire</x:v>
      </x:c>
      <x:c r="F59" t="n">
        <x:v>311.68</x:v>
      </x:c>
      <x:c r="G59" t="str">
        <x:v>En attente</x:v>
      </x:c>
      <x:c r="H59" t="str"/>
    </x:row>
    <x:row r="60">
      <x:c r="A60" t="str">
        <x:v>PAY-0059</x:v>
      </x:c>
      <x:c r="B60" t="n">
        <x:v>46112</x:v>
      </x:c>
      <x:c r="C60" t="str">
        <x:v>FAC-0118</x:v>
      </x:c>
      <x:c r="D60" t="str">
        <x:v>CL-0078</x:v>
      </x:c>
      <x:c r="E60" t="str">
        <x:v>Chèque</x:v>
      </x:c>
      <x:c r="F60" t="n">
        <x:v>2102.79</x:v>
      </x:c>
      <x:c r="G60" t="str">
        <x:v>Payée</x:v>
      </x:c>
      <x:c r="H60" t="str"/>
    </x:row>
    <x:row r="61">
      <x:c r="A61" t="str">
        <x:v>PAY-0060</x:v>
      </x:c>
      <x:c r="B61" t="n">
        <x:v>46157</x:v>
      </x:c>
      <x:c r="C61" t="str">
        <x:v>FAC-0079</x:v>
      </x:c>
      <x:c r="D61" t="str">
        <x:v>CL-0107</x:v>
      </x:c>
      <x:c r="E61" t="str">
        <x:v>Espèces</x:v>
      </x:c>
      <x:c r="F61" t="n">
        <x:v>778.5</x:v>
      </x:c>
      <x:c r="G61" t="str">
        <x:v>Payée</x:v>
      </x:c>
      <x:c r="H61" t="str"/>
    </x:row>
    <x:row r="62">
      <x:c r="A62" t="str">
        <x:v>PAY-0061</x:v>
      </x:c>
      <x:c r="B62" t="n">
        <x:v>46337</x:v>
      </x:c>
      <x:c r="C62" t="str">
        <x:v>FAC-0058</x:v>
      </x:c>
      <x:c r="D62" t="str">
        <x:v>CL-0064</x:v>
      </x:c>
      <x:c r="E62" t="str">
        <x:v>Espèces</x:v>
      </x:c>
      <x:c r="F62" t="n">
        <x:v>970.16</x:v>
      </x:c>
      <x:c r="G62" t="str">
        <x:v>Payée</x:v>
      </x:c>
      <x:c r="H62" t="str"/>
    </x:row>
    <x:row r="63">
      <x:c r="A63" t="str">
        <x:v>PAY-0062</x:v>
      </x:c>
      <x:c r="B63" t="n">
        <x:v>46231</x:v>
      </x:c>
      <x:c r="C63" t="str">
        <x:v>FAC-0029</x:v>
      </x:c>
      <x:c r="D63" t="str">
        <x:v>CL-0039</x:v>
      </x:c>
      <x:c r="E63" t="str">
        <x:v>Espèces</x:v>
      </x:c>
      <x:c r="F63" t="n">
        <x:v>3444.98</x:v>
      </x:c>
      <x:c r="G63" t="str">
        <x:v>En attente</x:v>
      </x:c>
      <x:c r="H63" t="str"/>
    </x:row>
    <x:row r="64">
      <x:c r="A64" t="str">
        <x:v>PAY-0063</x:v>
      </x:c>
      <x:c r="B64" t="n">
        <x:v>46283</x:v>
      </x:c>
      <x:c r="C64" t="str">
        <x:v>FAC-0003</x:v>
      </x:c>
      <x:c r="D64" t="str">
        <x:v>CL-0055</x:v>
      </x:c>
      <x:c r="E64" t="str">
        <x:v>Espèces</x:v>
      </x:c>
      <x:c r="F64" t="n">
        <x:v>3560.04</x:v>
      </x:c>
      <x:c r="G64" t="str">
        <x:v>Payée</x:v>
      </x:c>
      <x:c r="H64" t="str"/>
    </x:row>
    <x:row r="65">
      <x:c r="A65" t="str">
        <x:v>PAY-0064</x:v>
      </x:c>
      <x:c r="B65" t="n">
        <x:v>46130</x:v>
      </x:c>
      <x:c r="C65" t="str">
        <x:v>FAC-0150</x:v>
      </x:c>
      <x:c r="D65" t="str">
        <x:v>CL-0041</x:v>
      </x:c>
      <x:c r="E65" t="str">
        <x:v>Virement</x:v>
      </x:c>
      <x:c r="F65" t="n">
        <x:v>5559.45</x:v>
      </x:c>
      <x:c r="G65" t="str">
        <x:v>En attente</x:v>
      </x:c>
      <x:c r="H65" t="str"/>
    </x:row>
    <x:row r="66">
      <x:c r="A66" t="str">
        <x:v>PAY-0065</x:v>
      </x:c>
      <x:c r="B66" t="n">
        <x:v>46083</x:v>
      </x:c>
      <x:c r="C66" t="str">
        <x:v>FAC-0075</x:v>
      </x:c>
      <x:c r="D66" t="str">
        <x:v>CL-0036</x:v>
      </x:c>
      <x:c r="E66" t="str">
        <x:v>Espèces</x:v>
      </x:c>
      <x:c r="F66" t="n">
        <x:v>4195.25</x:v>
      </x:c>
      <x:c r="G66" t="str">
        <x:v>Payée</x:v>
      </x:c>
      <x:c r="H66" t="str"/>
    </x:row>
    <x:row r="67">
      <x:c r="A67" t="str">
        <x:v>PAY-0066</x:v>
      </x:c>
      <x:c r="B67" t="n">
        <x:v>46344</x:v>
      </x:c>
      <x:c r="C67" t="str">
        <x:v>FAC-0038</x:v>
      </x:c>
      <x:c r="D67" t="str">
        <x:v>CL-0024</x:v>
      </x:c>
      <x:c r="E67" t="str">
        <x:v>Prélèvement</x:v>
      </x:c>
      <x:c r="F67" t="n">
        <x:v>2304.58</x:v>
      </x:c>
      <x:c r="G67" t="str">
        <x:v>Payée</x:v>
      </x:c>
      <x:c r="H67" t="str"/>
    </x:row>
    <x:row r="68">
      <x:c r="A68" t="str">
        <x:v>PAY-0067</x:v>
      </x:c>
      <x:c r="B68" t="n">
        <x:v>46345</x:v>
      </x:c>
      <x:c r="C68" t="str">
        <x:v>FAC-0061</x:v>
      </x:c>
      <x:c r="D68" t="str">
        <x:v>CL-0001</x:v>
      </x:c>
      <x:c r="E68" t="str">
        <x:v>Chèque</x:v>
      </x:c>
      <x:c r="F68" t="n">
        <x:v>3951.21</x:v>
      </x:c>
      <x:c r="G68" t="str">
        <x:v>En attente</x:v>
      </x:c>
      <x:c r="H68" t="str"/>
    </x:row>
    <x:row r="69">
      <x:c r="A69" t="str">
        <x:v>PAY-0068</x:v>
      </x:c>
      <x:c r="B69" t="n">
        <x:v>46354</x:v>
      </x:c>
      <x:c r="C69" t="str">
        <x:v>FAC-0137</x:v>
      </x:c>
      <x:c r="D69" t="str">
        <x:v>CL-0038</x:v>
      </x:c>
      <x:c r="E69" t="str">
        <x:v>Carte bancaire</x:v>
      </x:c>
      <x:c r="F69" t="n">
        <x:v>4615.18</x:v>
      </x:c>
      <x:c r="G69" t="str">
        <x:v>En attente</x:v>
      </x:c>
      <x:c r="H69" t="str"/>
    </x:row>
    <x:row r="70">
      <x:c r="A70" t="str">
        <x:v>PAY-0069</x:v>
      </x:c>
      <x:c r="B70" t="n">
        <x:v>46380</x:v>
      </x:c>
      <x:c r="C70" t="str">
        <x:v>FAC-0227</x:v>
      </x:c>
      <x:c r="D70" t="str">
        <x:v>CL-0003</x:v>
      </x:c>
      <x:c r="E70" t="str">
        <x:v>Chèque</x:v>
      </x:c>
      <x:c r="F70" t="n">
        <x:v>3069.52</x:v>
      </x:c>
      <x:c r="G70" t="str">
        <x:v>Payée</x:v>
      </x:c>
      <x:c r="H70" t="str"/>
    </x:row>
    <x:row r="71">
      <x:c r="A71" t="str">
        <x:v>PAY-0070</x:v>
      </x:c>
      <x:c r="B71" t="n">
        <x:v>46096</x:v>
      </x:c>
      <x:c r="C71" t="str">
        <x:v>FAC-0080</x:v>
      </x:c>
      <x:c r="D71" t="str">
        <x:v>CL-0060</x:v>
      </x:c>
      <x:c r="E71" t="str">
        <x:v>Carte bancaire</x:v>
      </x:c>
      <x:c r="F71" t="n">
        <x:v>5176.26</x:v>
      </x:c>
      <x:c r="G71" t="str">
        <x:v>Payée</x:v>
      </x:c>
      <x:c r="H71" t="str"/>
    </x:row>
    <x:row r="72">
      <x:c r="A72" t="str">
        <x:v>PAY-0071</x:v>
      </x:c>
      <x:c r="B72" t="n">
        <x:v>46272</x:v>
      </x:c>
      <x:c r="C72" t="str">
        <x:v>FAC-0225</x:v>
      </x:c>
      <x:c r="D72" t="str">
        <x:v>CL-0009</x:v>
      </x:c>
      <x:c r="E72" t="str">
        <x:v>Chèque</x:v>
      </x:c>
      <x:c r="F72" t="n">
        <x:v>5511.22</x:v>
      </x:c>
      <x:c r="G72" t="str">
        <x:v>Payée</x:v>
      </x:c>
      <x:c r="H72" t="str"/>
    </x:row>
    <x:row r="73">
      <x:c r="A73" t="str">
        <x:v>PAY-0072</x:v>
      </x:c>
      <x:c r="B73" t="n">
        <x:v>46144</x:v>
      </x:c>
      <x:c r="C73" t="str">
        <x:v>FAC-0016</x:v>
      </x:c>
      <x:c r="D73" t="str">
        <x:v>CL-0048</x:v>
      </x:c>
      <x:c r="E73" t="str">
        <x:v>Espèces</x:v>
      </x:c>
      <x:c r="F73" t="n">
        <x:v>3067.26</x:v>
      </x:c>
      <x:c r="G73" t="str">
        <x:v>En attente</x:v>
      </x:c>
      <x:c r="H73" t="str"/>
    </x:row>
    <x:row r="74">
      <x:c r="A74" t="str">
        <x:v>PAY-0073</x:v>
      </x:c>
      <x:c r="B74" t="n">
        <x:v>46361</x:v>
      </x:c>
      <x:c r="C74" t="str">
        <x:v>FAC-0132</x:v>
      </x:c>
      <x:c r="D74" t="str">
        <x:v>CL-0094</x:v>
      </x:c>
      <x:c r="E74" t="str">
        <x:v>Chèque</x:v>
      </x:c>
      <x:c r="F74" t="n">
        <x:v>5306.78</x:v>
      </x:c>
      <x:c r="G74" t="str">
        <x:v>En attente</x:v>
      </x:c>
      <x:c r="H74" t="str"/>
    </x:row>
    <x:row r="75">
      <x:c r="A75" t="str">
        <x:v>PAY-0074</x:v>
      </x:c>
      <x:c r="B75" t="n">
        <x:v>46203</x:v>
      </x:c>
      <x:c r="C75" t="str">
        <x:v>FAC-0182</x:v>
      </x:c>
      <x:c r="D75" t="str">
        <x:v>CL-0048</x:v>
      </x:c>
      <x:c r="E75" t="str">
        <x:v>Virement</x:v>
      </x:c>
      <x:c r="F75" t="n">
        <x:v>3248.09</x:v>
      </x:c>
      <x:c r="G75" t="str">
        <x:v>En attente</x:v>
      </x:c>
      <x:c r="H75" t="str"/>
    </x:row>
    <x:row r="76">
      <x:c r="A76" t="str">
        <x:v>PAY-0075</x:v>
      </x:c>
      <x:c r="B76" t="n">
        <x:v>46336</x:v>
      </x:c>
      <x:c r="C76" t="str">
        <x:v>FAC-0174</x:v>
      </x:c>
      <x:c r="D76" t="str">
        <x:v>CL-0023</x:v>
      </x:c>
      <x:c r="E76" t="str">
        <x:v>Espèces</x:v>
      </x:c>
      <x:c r="F76" t="n">
        <x:v>5140.55</x:v>
      </x:c>
      <x:c r="G76" t="str">
        <x:v>Payée</x:v>
      </x:c>
      <x:c r="H76" t="str"/>
    </x:row>
    <x:row r="77">
      <x:c r="A77" t="str">
        <x:v>PAY-0076</x:v>
      </x:c>
      <x:c r="B77" t="n">
        <x:v>46162</x:v>
      </x:c>
      <x:c r="C77" t="str">
        <x:v>FAC-0008</x:v>
      </x:c>
      <x:c r="D77" t="str">
        <x:v>CL-0066</x:v>
      </x:c>
      <x:c r="E77" t="str">
        <x:v>Chèque</x:v>
      </x:c>
      <x:c r="F77" t="n">
        <x:v>2633.35</x:v>
      </x:c>
      <x:c r="G77" t="str">
        <x:v>En attente</x:v>
      </x:c>
      <x:c r="H77" t="str"/>
    </x:row>
    <x:row r="78">
      <x:c r="A78" t="str">
        <x:v>PAY-0077</x:v>
      </x:c>
      <x:c r="B78" t="n">
        <x:v>46055</x:v>
      </x:c>
      <x:c r="C78" t="str">
        <x:v>FAC-0154</x:v>
      </x:c>
      <x:c r="D78" t="str">
        <x:v>CL-0020</x:v>
      </x:c>
      <x:c r="E78" t="str">
        <x:v>Chèque</x:v>
      </x:c>
      <x:c r="F78" t="n">
        <x:v>5003.44</x:v>
      </x:c>
      <x:c r="G78" t="str">
        <x:v>Payée</x:v>
      </x:c>
      <x:c r="H78" t="str"/>
    </x:row>
    <x:row r="79">
      <x:c r="A79" t="str">
        <x:v>PAY-0078</x:v>
      </x:c>
      <x:c r="B79" t="n">
        <x:v>46326</x:v>
      </x:c>
      <x:c r="C79" t="str">
        <x:v>FAC-0110</x:v>
      </x:c>
      <x:c r="D79" t="str">
        <x:v>CL-0025</x:v>
      </x:c>
      <x:c r="E79" t="str">
        <x:v>Chèque</x:v>
      </x:c>
      <x:c r="F79" t="n">
        <x:v>4513.14</x:v>
      </x:c>
      <x:c r="G79" t="str">
        <x:v>En attente</x:v>
      </x:c>
      <x:c r="H79" t="str"/>
    </x:row>
    <x:row r="80">
      <x:c r="A80" t="str">
        <x:v>PAY-0079</x:v>
      </x:c>
      <x:c r="B80" t="n">
        <x:v>46291</x:v>
      </x:c>
      <x:c r="C80" t="str">
        <x:v>FAC-0097</x:v>
      </x:c>
      <x:c r="D80" t="str">
        <x:v>CL-0112</x:v>
      </x:c>
      <x:c r="E80" t="str">
        <x:v>Espèces</x:v>
      </x:c>
      <x:c r="F80" t="n">
        <x:v>4629.86</x:v>
      </x:c>
      <x:c r="G80" t="str">
        <x:v>Payée</x:v>
      </x:c>
      <x:c r="H80" t="str"/>
    </x:row>
    <x:row r="81">
      <x:c r="A81" t="str">
        <x:v>PAY-0080</x:v>
      </x:c>
      <x:c r="B81" t="n">
        <x:v>46242</x:v>
      </x:c>
      <x:c r="C81" t="str">
        <x:v>FAC-0021</x:v>
      </x:c>
      <x:c r="D81" t="str">
        <x:v>CL-0067</x:v>
      </x:c>
      <x:c r="E81" t="str">
        <x:v>Virement</x:v>
      </x:c>
      <x:c r="F81" t="n">
        <x:v>656.35</x:v>
      </x:c>
      <x:c r="G81" t="str">
        <x:v>En attente</x:v>
      </x:c>
      <x:c r="H81" t="str"/>
    </x:row>
    <x:row r="82">
      <x:c r="A82" t="str">
        <x:v>PAY-0081</x:v>
      </x:c>
      <x:c r="B82" t="n">
        <x:v>46153</x:v>
      </x:c>
      <x:c r="C82" t="str">
        <x:v>FAC-0154</x:v>
      </x:c>
      <x:c r="D82" t="str">
        <x:v>CL-0117</x:v>
      </x:c>
      <x:c r="E82" t="str">
        <x:v>Prélèvement</x:v>
      </x:c>
      <x:c r="F82" t="n">
        <x:v>4067.98</x:v>
      </x:c>
      <x:c r="G82" t="str">
        <x:v>En attente</x:v>
      </x:c>
      <x:c r="H82" t="str"/>
    </x:row>
    <x:row r="83">
      <x:c r="A83" t="str">
        <x:v>PAY-0082</x:v>
      </x:c>
      <x:c r="B83" t="n">
        <x:v>46195</x:v>
      </x:c>
      <x:c r="C83" t="str">
        <x:v>FAC-0083</x:v>
      </x:c>
      <x:c r="D83" t="str">
        <x:v>CL-0067</x:v>
      </x:c>
      <x:c r="E83" t="str">
        <x:v>Virement</x:v>
      </x:c>
      <x:c r="F83" t="n">
        <x:v>4648.19</x:v>
      </x:c>
      <x:c r="G83" t="str">
        <x:v>Payée</x:v>
      </x:c>
      <x:c r="H83" t="str"/>
    </x:row>
    <x:row r="84">
      <x:c r="A84" t="str">
        <x:v>PAY-0083</x:v>
      </x:c>
      <x:c r="B84" t="n">
        <x:v>46170</x:v>
      </x:c>
      <x:c r="C84" t="str">
        <x:v>FAC-0118</x:v>
      </x:c>
      <x:c r="D84" t="str">
        <x:v>CL-0037</x:v>
      </x:c>
      <x:c r="E84" t="str">
        <x:v>Prélèvement</x:v>
      </x:c>
      <x:c r="F84" t="n">
        <x:v>5096.33</x:v>
      </x:c>
      <x:c r="G84" t="str">
        <x:v>Payée</x:v>
      </x:c>
      <x:c r="H84" t="str"/>
    </x:row>
    <x:row r="85">
      <x:c r="A85" t="str">
        <x:v>PAY-0084</x:v>
      </x:c>
      <x:c r="B85" t="n">
        <x:v>46123</x:v>
      </x:c>
      <x:c r="C85" t="str">
        <x:v>FAC-0025</x:v>
      </x:c>
      <x:c r="D85" t="str">
        <x:v>CL-0045</x:v>
      </x:c>
      <x:c r="E85" t="str">
        <x:v>Chèque</x:v>
      </x:c>
      <x:c r="F85" t="n">
        <x:v>1278.24</x:v>
      </x:c>
      <x:c r="G85" t="str">
        <x:v>Payée</x:v>
      </x:c>
      <x:c r="H85" t="str"/>
    </x:row>
    <x:row r="86">
      <x:c r="A86" t="str">
        <x:v>PAY-0085</x:v>
      </x:c>
      <x:c r="B86" t="n">
        <x:v>46242</x:v>
      </x:c>
      <x:c r="C86" t="str">
        <x:v>FAC-0150</x:v>
      </x:c>
      <x:c r="D86" t="str">
        <x:v>CL-0019</x:v>
      </x:c>
      <x:c r="E86" t="str">
        <x:v>Prélèvement</x:v>
      </x:c>
      <x:c r="F86" t="n">
        <x:v>2999.41</x:v>
      </x:c>
      <x:c r="G86" t="str">
        <x:v>Payée</x:v>
      </x:c>
      <x:c r="H86" t="str"/>
    </x:row>
    <x:row r="87">
      <x:c r="A87" t="str">
        <x:v>PAY-0086</x:v>
      </x:c>
      <x:c r="B87" t="n">
        <x:v>46232</x:v>
      </x:c>
      <x:c r="C87" t="str">
        <x:v>FAC-0167</x:v>
      </x:c>
      <x:c r="D87" t="str">
        <x:v>CL-0010</x:v>
      </x:c>
      <x:c r="E87" t="str">
        <x:v>Prélèvement</x:v>
      </x:c>
      <x:c r="F87" t="n">
        <x:v>2869.15</x:v>
      </x:c>
      <x:c r="G87" t="str">
        <x:v>Payée</x:v>
      </x:c>
      <x:c r="H87" t="str"/>
    </x:row>
    <x:row r="88">
      <x:c r="A88" t="str">
        <x:v>PAY-0087</x:v>
      </x:c>
      <x:c r="B88" t="n">
        <x:v>46193</x:v>
      </x:c>
      <x:c r="C88" t="str">
        <x:v>FAC-0205</x:v>
      </x:c>
      <x:c r="D88" t="str">
        <x:v>CL-0062</x:v>
      </x:c>
      <x:c r="E88" t="str">
        <x:v>Carte bancaire</x:v>
      </x:c>
      <x:c r="F88" t="n">
        <x:v>3452.26</x:v>
      </x:c>
      <x:c r="G88" t="str">
        <x:v>En attente</x:v>
      </x:c>
      <x:c r="H88" t="str"/>
    </x:row>
    <x:row r="89">
      <x:c r="A89" t="str">
        <x:v>PAY-0088</x:v>
      </x:c>
      <x:c r="B89" t="n">
        <x:v>46158</x:v>
      </x:c>
      <x:c r="C89" t="str">
        <x:v>FAC-0029</x:v>
      </x:c>
      <x:c r="D89" t="str">
        <x:v>CL-0015</x:v>
      </x:c>
      <x:c r="E89" t="str">
        <x:v>Virement</x:v>
      </x:c>
      <x:c r="F89" t="n">
        <x:v>211.35</x:v>
      </x:c>
      <x:c r="G89" t="str">
        <x:v>En attente</x:v>
      </x:c>
      <x:c r="H89" t="str"/>
    </x:row>
    <x:row r="90">
      <x:c r="A90" t="str">
        <x:v>PAY-0089</x:v>
      </x:c>
      <x:c r="B90" t="n">
        <x:v>46319</x:v>
      </x:c>
      <x:c r="C90" t="str">
        <x:v>FAC-0125</x:v>
      </x:c>
      <x:c r="D90" t="str">
        <x:v>CL-0097</x:v>
      </x:c>
      <x:c r="E90" t="str">
        <x:v>Chèque</x:v>
      </x:c>
      <x:c r="F90" t="n">
        <x:v>5405.7</x:v>
      </x:c>
      <x:c r="G90" t="str">
        <x:v>Payée</x:v>
      </x:c>
      <x:c r="H90" t="str"/>
    </x:row>
    <x:row r="91">
      <x:c r="A91" t="str">
        <x:v>PAY-0090</x:v>
      </x:c>
      <x:c r="B91" t="n">
        <x:v>46052</x:v>
      </x:c>
      <x:c r="C91" t="str">
        <x:v>FAC-0093</x:v>
      </x:c>
      <x:c r="D91" t="str">
        <x:v>CL-0030</x:v>
      </x:c>
      <x:c r="E91" t="str">
        <x:v>Espèces</x:v>
      </x:c>
      <x:c r="F91" t="n">
        <x:v>5792.25</x:v>
      </x:c>
      <x:c r="G91" t="str">
        <x:v>Payée</x:v>
      </x:c>
      <x:c r="H91" t="str"/>
    </x:row>
    <x:row r="92">
      <x:c r="A92" t="str">
        <x:v>PAY-0091</x:v>
      </x:c>
      <x:c r="B92" t="n">
        <x:v>46262</x:v>
      </x:c>
      <x:c r="C92" t="str">
        <x:v>FAC-0061</x:v>
      </x:c>
      <x:c r="D92" t="str">
        <x:v>CL-0030</x:v>
      </x:c>
      <x:c r="E92" t="str">
        <x:v>Espèces</x:v>
      </x:c>
      <x:c r="F92" t="n">
        <x:v>259.56</x:v>
      </x:c>
      <x:c r="G92" t="str">
        <x:v>En attente</x:v>
      </x:c>
      <x:c r="H92" t="str"/>
    </x:row>
    <x:row r="93">
      <x:c r="A93" t="str">
        <x:v>PAY-0092</x:v>
      </x:c>
      <x:c r="B93" t="n">
        <x:v>46244</x:v>
      </x:c>
      <x:c r="C93" t="str">
        <x:v>FAC-0087</x:v>
      </x:c>
      <x:c r="D93" t="str">
        <x:v>CL-0105</x:v>
      </x:c>
      <x:c r="E93" t="str">
        <x:v>Virement</x:v>
      </x:c>
      <x:c r="F93" t="n">
        <x:v>1807.83</x:v>
      </x:c>
      <x:c r="G93" t="str">
        <x:v>En attente</x:v>
      </x:c>
      <x:c r="H93" t="str"/>
    </x:row>
    <x:row r="94">
      <x:c r="A94" t="str">
        <x:v>PAY-0093</x:v>
      </x:c>
      <x:c r="B94" t="n">
        <x:v>46132</x:v>
      </x:c>
      <x:c r="C94" t="str">
        <x:v>FAC-0144</x:v>
      </x:c>
      <x:c r="D94" t="str">
        <x:v>CL-0081</x:v>
      </x:c>
      <x:c r="E94" t="str">
        <x:v>Espèces</x:v>
      </x:c>
      <x:c r="F94" t="n">
        <x:v>4019.5</x:v>
      </x:c>
      <x:c r="G94" t="str">
        <x:v>En attente</x:v>
      </x:c>
      <x:c r="H94" t="str"/>
    </x:row>
    <x:row r="95">
      <x:c r="A95" t="str">
        <x:v>PAY-0094</x:v>
      </x:c>
      <x:c r="B95" t="n">
        <x:v>46346</x:v>
      </x:c>
      <x:c r="C95" t="str">
        <x:v>FAC-0069</x:v>
      </x:c>
      <x:c r="D95" t="str">
        <x:v>CL-0076</x:v>
      </x:c>
      <x:c r="E95" t="str">
        <x:v>Virement</x:v>
      </x:c>
      <x:c r="F95" t="n">
        <x:v>5759.94</x:v>
      </x:c>
      <x:c r="G95" t="str">
        <x:v>En attente</x:v>
      </x:c>
      <x:c r="H95" t="str"/>
    </x:row>
    <x:row r="96">
      <x:c r="A96" t="str">
        <x:v>PAY-0095</x:v>
      </x:c>
      <x:c r="B96" t="n">
        <x:v>46327</x:v>
      </x:c>
      <x:c r="C96" t="str">
        <x:v>FAC-0080</x:v>
      </x:c>
      <x:c r="D96" t="str">
        <x:v>CL-0098</x:v>
      </x:c>
      <x:c r="E96" t="str">
        <x:v>Carte bancaire</x:v>
      </x:c>
      <x:c r="F96" t="n">
        <x:v>5355.22</x:v>
      </x:c>
      <x:c r="G96" t="str">
        <x:v>En attente</x:v>
      </x:c>
      <x:c r="H96" t="str"/>
    </x:row>
    <x:row r="97">
      <x:c r="A97" t="str">
        <x:v>PAY-0096</x:v>
      </x:c>
      <x:c r="B97" t="n">
        <x:v>46318</x:v>
      </x:c>
      <x:c r="C97" t="str">
        <x:v>FAC-0175</x:v>
      </x:c>
      <x:c r="D97" t="str">
        <x:v>CL-0073</x:v>
      </x:c>
      <x:c r="E97" t="str">
        <x:v>Prélèvement</x:v>
      </x:c>
      <x:c r="F97" t="n">
        <x:v>1712.16</x:v>
      </x:c>
      <x:c r="G97" t="str">
        <x:v>Payée</x:v>
      </x:c>
      <x:c r="H97" t="str"/>
    </x:row>
    <x:row r="98">
      <x:c r="A98" t="str">
        <x:v>PAY-0097</x:v>
      </x:c>
      <x:c r="B98" t="n">
        <x:v>46132</x:v>
      </x:c>
      <x:c r="C98" t="str">
        <x:v>FAC-0024</x:v>
      </x:c>
      <x:c r="D98" t="str">
        <x:v>CL-0069</x:v>
      </x:c>
      <x:c r="E98" t="str">
        <x:v>Chèque</x:v>
      </x:c>
      <x:c r="F98" t="n">
        <x:v>2032.79</x:v>
      </x:c>
      <x:c r="G98" t="str">
        <x:v>Payée</x:v>
      </x:c>
      <x:c r="H98" t="str"/>
    </x:row>
    <x:row r="99">
      <x:c r="A99" t="str">
        <x:v>PAY-0098</x:v>
      </x:c>
      <x:c r="B99" t="n">
        <x:v>46353</x:v>
      </x:c>
      <x:c r="C99" t="str">
        <x:v>FAC-0234</x:v>
      </x:c>
      <x:c r="D99" t="str">
        <x:v>CL-0014</x:v>
      </x:c>
      <x:c r="E99" t="str">
        <x:v>Virement</x:v>
      </x:c>
      <x:c r="F99" t="n">
        <x:v>828.6</x:v>
      </x:c>
      <x:c r="G99" t="str">
        <x:v>Payée</x:v>
      </x:c>
      <x:c r="H99" t="str"/>
    </x:row>
    <x:row r="100">
      <x:c r="A100" t="str">
        <x:v>PAY-0099</x:v>
      </x:c>
      <x:c r="B100" t="n">
        <x:v>46196</x:v>
      </x:c>
      <x:c r="C100" t="str">
        <x:v>FAC-0001</x:v>
      </x:c>
      <x:c r="D100" t="str">
        <x:v>CL-0080</x:v>
      </x:c>
      <x:c r="E100" t="str">
        <x:v>Carte bancaire</x:v>
      </x:c>
      <x:c r="F100" t="n">
        <x:v>4473.24</x:v>
      </x:c>
      <x:c r="G100" t="str">
        <x:v>Payée</x:v>
      </x:c>
      <x:c r="H100" t="str"/>
    </x:row>
    <x:row r="101">
      <x:c r="A101" t="str">
        <x:v>PAY-0100</x:v>
      </x:c>
      <x:c r="B101" t="n">
        <x:v>46153</x:v>
      </x:c>
      <x:c r="C101" t="str">
        <x:v>FAC-0195</x:v>
      </x:c>
      <x:c r="D101" t="str">
        <x:v>CL-0116</x:v>
      </x:c>
      <x:c r="E101" t="str">
        <x:v>Prélèvement</x:v>
      </x:c>
      <x:c r="F101" t="n">
        <x:v>2601.98</x:v>
      </x:c>
      <x:c r="G101" t="str">
        <x:v>Payée</x:v>
      </x:c>
      <x:c r="H101" t="str"/>
    </x:row>
    <x:row r="102">
      <x:c r="A102" t="str">
        <x:v>PAY-0101</x:v>
      </x:c>
      <x:c r="B102" t="n">
        <x:v>46362</x:v>
      </x:c>
      <x:c r="C102" t="str">
        <x:v>FAC-0043</x:v>
      </x:c>
      <x:c r="D102" t="str">
        <x:v>CL-0120</x:v>
      </x:c>
      <x:c r="E102" t="str">
        <x:v>Virement</x:v>
      </x:c>
      <x:c r="F102" t="n">
        <x:v>3859.71</x:v>
      </x:c>
      <x:c r="G102" t="str">
        <x:v>En attente</x:v>
      </x:c>
      <x:c r="H102" t="str"/>
    </x:row>
    <x:row r="103">
      <x:c r="A103" t="str">
        <x:v>PAY-0102</x:v>
      </x:c>
      <x:c r="B103" t="n">
        <x:v>46081</x:v>
      </x:c>
      <x:c r="C103" t="str">
        <x:v>FAC-0160</x:v>
      </x:c>
      <x:c r="D103" t="str">
        <x:v>CL-0088</x:v>
      </x:c>
      <x:c r="E103" t="str">
        <x:v>Carte bancaire</x:v>
      </x:c>
      <x:c r="F103" t="n">
        <x:v>4375.91</x:v>
      </x:c>
      <x:c r="G103" t="str">
        <x:v>Payée</x:v>
      </x:c>
      <x:c r="H103" t="str"/>
    </x:row>
    <x:row r="104">
      <x:c r="A104" t="str">
        <x:v>PAY-0103</x:v>
      </x:c>
      <x:c r="B104" t="n">
        <x:v>46109</x:v>
      </x:c>
      <x:c r="C104" t="str">
        <x:v>FAC-0001</x:v>
      </x:c>
      <x:c r="D104" t="str">
        <x:v>CL-0102</x:v>
      </x:c>
      <x:c r="E104" t="str">
        <x:v>Carte bancaire</x:v>
      </x:c>
      <x:c r="F104" t="n">
        <x:v>1874.28</x:v>
      </x:c>
      <x:c r="G104" t="str">
        <x:v>Payée</x:v>
      </x:c>
      <x:c r="H104" t="str"/>
    </x:row>
    <x:row r="105">
      <x:c r="A105" t="str">
        <x:v>PAY-0104</x:v>
      </x:c>
      <x:c r="B105" t="n">
        <x:v>46333</x:v>
      </x:c>
      <x:c r="C105" t="str">
        <x:v>FAC-0066</x:v>
      </x:c>
      <x:c r="D105" t="str">
        <x:v>CL-0032</x:v>
      </x:c>
      <x:c r="E105" t="str">
        <x:v>Chèque</x:v>
      </x:c>
      <x:c r="F105" t="n">
        <x:v>612.23</x:v>
      </x:c>
      <x:c r="G105" t="str">
        <x:v>En attente</x:v>
      </x:c>
      <x:c r="H105" t="str"/>
    </x:row>
    <x:row r="106">
      <x:c r="A106" t="str">
        <x:v>PAY-0105</x:v>
      </x:c>
      <x:c r="B106" t="n">
        <x:v>46122</x:v>
      </x:c>
      <x:c r="C106" t="str">
        <x:v>FAC-0082</x:v>
      </x:c>
      <x:c r="D106" t="str">
        <x:v>CL-0053</x:v>
      </x:c>
      <x:c r="E106" t="str">
        <x:v>Virement</x:v>
      </x:c>
      <x:c r="F106" t="n">
        <x:v>4227.78</x:v>
      </x:c>
      <x:c r="G106" t="str">
        <x:v>Payée</x:v>
      </x:c>
      <x:c r="H106" t="str"/>
    </x:row>
    <x:row r="107">
      <x:c r="A107" t="str">
        <x:v>PAY-0106</x:v>
      </x:c>
      <x:c r="B107" t="n">
        <x:v>46343</x:v>
      </x:c>
      <x:c r="C107" t="str">
        <x:v>FAC-0202</x:v>
      </x:c>
      <x:c r="D107" t="str">
        <x:v>CL-0060</x:v>
      </x:c>
      <x:c r="E107" t="str">
        <x:v>Prélèvement</x:v>
      </x:c>
      <x:c r="F107" t="n">
        <x:v>2978.55</x:v>
      </x:c>
      <x:c r="G107" t="str">
        <x:v>En attente</x:v>
      </x:c>
      <x:c r="H107" t="str"/>
    </x:row>
    <x:row r="108">
      <x:c r="A108" t="str">
        <x:v>PAY-0107</x:v>
      </x:c>
      <x:c r="B108" t="n">
        <x:v>46172</x:v>
      </x:c>
      <x:c r="C108" t="str">
        <x:v>FAC-0070</x:v>
      </x:c>
      <x:c r="D108" t="str">
        <x:v>CL-0045</x:v>
      </x:c>
      <x:c r="E108" t="str">
        <x:v>Carte bancaire</x:v>
      </x:c>
      <x:c r="F108" t="n">
        <x:v>2705.05</x:v>
      </x:c>
      <x:c r="G108" t="str">
        <x:v>Payée</x:v>
      </x:c>
      <x:c r="H108" t="str"/>
    </x:row>
    <x:row r="109">
      <x:c r="A109" t="str">
        <x:v>PAY-0108</x:v>
      </x:c>
      <x:c r="B109" t="n">
        <x:v>46131</x:v>
      </x:c>
      <x:c r="C109" t="str">
        <x:v>FAC-0166</x:v>
      </x:c>
      <x:c r="D109" t="str">
        <x:v>CL-0042</x:v>
      </x:c>
      <x:c r="E109" t="str">
        <x:v>Virement</x:v>
      </x:c>
      <x:c r="F109" t="n">
        <x:v>843.82</x:v>
      </x:c>
      <x:c r="G109" t="str">
        <x:v>En attente</x:v>
      </x:c>
      <x:c r="H109" t="str"/>
    </x:row>
    <x:row r="110">
      <x:c r="A110" t="str">
        <x:v>PAY-0109</x:v>
      </x:c>
      <x:c r="B110" t="n">
        <x:v>46057</x:v>
      </x:c>
      <x:c r="C110" t="str">
        <x:v>FAC-0198</x:v>
      </x:c>
      <x:c r="D110" t="str">
        <x:v>CL-0056</x:v>
      </x:c>
      <x:c r="E110" t="str">
        <x:v>Virement</x:v>
      </x:c>
      <x:c r="F110" t="n">
        <x:v>5881.47</x:v>
      </x:c>
      <x:c r="G110" t="str">
        <x:v>Payée</x:v>
      </x:c>
      <x:c r="H110" t="str"/>
    </x:row>
    <x:row r="111">
      <x:c r="A111" t="str">
        <x:v>PAY-0110</x:v>
      </x:c>
      <x:c r="B111" t="n">
        <x:v>46377</x:v>
      </x:c>
      <x:c r="C111" t="str">
        <x:v>FAC-0091</x:v>
      </x:c>
      <x:c r="D111" t="str">
        <x:v>CL-0080</x:v>
      </x:c>
      <x:c r="E111" t="str">
        <x:v>Prélèvement</x:v>
      </x:c>
      <x:c r="F111" t="n">
        <x:v>5505.91</x:v>
      </x:c>
      <x:c r="G111" t="str">
        <x:v>Payée</x:v>
      </x:c>
      <x:c r="H111" t="str"/>
    </x:row>
    <x:row r="112">
      <x:c r="A112" t="str">
        <x:v>PAY-0111</x:v>
      </x:c>
      <x:c r="B112" t="n">
        <x:v>46320</x:v>
      </x:c>
      <x:c r="C112" t="str">
        <x:v>FAC-0008</x:v>
      </x:c>
      <x:c r="D112" t="str">
        <x:v>CL-0008</x:v>
      </x:c>
      <x:c r="E112" t="str">
        <x:v>Virement</x:v>
      </x:c>
      <x:c r="F112" t="n">
        <x:v>2163.77</x:v>
      </x:c>
      <x:c r="G112" t="str">
        <x:v>Payée</x:v>
      </x:c>
      <x:c r="H112" t="str"/>
    </x:row>
    <x:row r="113">
      <x:c r="A113" t="str">
        <x:v>PAY-0112</x:v>
      </x:c>
      <x:c r="B113" t="n">
        <x:v>46276</x:v>
      </x:c>
      <x:c r="C113" t="str">
        <x:v>FAC-0141</x:v>
      </x:c>
      <x:c r="D113" t="str">
        <x:v>CL-0046</x:v>
      </x:c>
      <x:c r="E113" t="str">
        <x:v>Carte bancaire</x:v>
      </x:c>
      <x:c r="F113" t="n">
        <x:v>2709.28</x:v>
      </x:c>
      <x:c r="G113" t="str">
        <x:v>Payée</x:v>
      </x:c>
      <x:c r="H113" t="str"/>
    </x:row>
    <x:row r="114">
      <x:c r="A114" t="str">
        <x:v>PAY-0113</x:v>
      </x:c>
      <x:c r="B114" t="n">
        <x:v>46092</x:v>
      </x:c>
      <x:c r="C114" t="str">
        <x:v>FAC-0027</x:v>
      </x:c>
      <x:c r="D114" t="str">
        <x:v>CL-0073</x:v>
      </x:c>
      <x:c r="E114" t="str">
        <x:v>Espèces</x:v>
      </x:c>
      <x:c r="F114" t="n">
        <x:v>2535.72</x:v>
      </x:c>
      <x:c r="G114" t="str">
        <x:v>Payée</x:v>
      </x:c>
      <x:c r="H114" t="str"/>
    </x:row>
    <x:row r="115">
      <x:c r="A115" t="str">
        <x:v>PAY-0114</x:v>
      </x:c>
      <x:c r="B115" t="n">
        <x:v>46112</x:v>
      </x:c>
      <x:c r="C115" t="str">
        <x:v>FAC-0228</x:v>
      </x:c>
      <x:c r="D115" t="str">
        <x:v>CL-0029</x:v>
      </x:c>
      <x:c r="E115" t="str">
        <x:v>Chèque</x:v>
      </x:c>
      <x:c r="F115" t="n">
        <x:v>4731.51</x:v>
      </x:c>
      <x:c r="G115" t="str">
        <x:v>En attente</x:v>
      </x:c>
      <x:c r="H115" t="str"/>
    </x:row>
    <x:row r="116">
      <x:c r="A116" t="str">
        <x:v>PAY-0115</x:v>
      </x:c>
      <x:c r="B116" t="n">
        <x:v>46299</x:v>
      </x:c>
      <x:c r="C116" t="str">
        <x:v>FAC-0115</x:v>
      </x:c>
      <x:c r="D116" t="str">
        <x:v>CL-0110</x:v>
      </x:c>
      <x:c r="E116" t="str">
        <x:v>Espèces</x:v>
      </x:c>
      <x:c r="F116" t="n">
        <x:v>2485.3</x:v>
      </x:c>
      <x:c r="G116" t="str">
        <x:v>En attente</x:v>
      </x:c>
      <x:c r="H116" t="str"/>
    </x:row>
    <x:row r="117">
      <x:c r="A117" t="str">
        <x:v>PAY-0116</x:v>
      </x:c>
      <x:c r="B117" t="n">
        <x:v>46235</x:v>
      </x:c>
      <x:c r="C117" t="str">
        <x:v>FAC-0001</x:v>
      </x:c>
      <x:c r="D117" t="str">
        <x:v>CL-0042</x:v>
      </x:c>
      <x:c r="E117" t="str">
        <x:v>Espèces</x:v>
      </x:c>
      <x:c r="F117" t="n">
        <x:v>3464.84</x:v>
      </x:c>
      <x:c r="G117" t="str">
        <x:v>Payée</x:v>
      </x:c>
      <x:c r="H117" t="str"/>
    </x:row>
    <x:row r="118">
      <x:c r="A118" t="str">
        <x:v>PAY-0117</x:v>
      </x:c>
      <x:c r="B118" t="n">
        <x:v>46227</x:v>
      </x:c>
      <x:c r="C118" t="str">
        <x:v>FAC-0030</x:v>
      </x:c>
      <x:c r="D118" t="str">
        <x:v>CL-0065</x:v>
      </x:c>
      <x:c r="E118" t="str">
        <x:v>Carte bancaire</x:v>
      </x:c>
      <x:c r="F118" t="n">
        <x:v>3564.14</x:v>
      </x:c>
      <x:c r="G118" t="str">
        <x:v>Payée</x:v>
      </x:c>
      <x:c r="H118" t="str"/>
    </x:row>
    <x:row r="119">
      <x:c r="A119" t="str">
        <x:v>PAY-0118</x:v>
      </x:c>
      <x:c r="B119" t="n">
        <x:v>46077</x:v>
      </x:c>
      <x:c r="C119" t="str">
        <x:v>FAC-0240</x:v>
      </x:c>
      <x:c r="D119" t="str">
        <x:v>CL-0108</x:v>
      </x:c>
      <x:c r="E119" t="str">
        <x:v>Chèque</x:v>
      </x:c>
      <x:c r="F119" t="n">
        <x:v>5217.49</x:v>
      </x:c>
      <x:c r="G119" t="str">
        <x:v>Payée</x:v>
      </x:c>
      <x:c r="H119" t="str"/>
    </x:row>
    <x:row r="120">
      <x:c r="A120" t="str">
        <x:v>PAY-0119</x:v>
      </x:c>
      <x:c r="B120" t="n">
        <x:v>46280</x:v>
      </x:c>
      <x:c r="C120" t="str">
        <x:v>FAC-0026</x:v>
      </x:c>
      <x:c r="D120" t="str">
        <x:v>CL-0005</x:v>
      </x:c>
      <x:c r="E120" t="str">
        <x:v>Virement</x:v>
      </x:c>
      <x:c r="F120" t="n">
        <x:v>2823.65</x:v>
      </x:c>
      <x:c r="G120" t="str">
        <x:v>En attente</x:v>
      </x:c>
      <x:c r="H120" t="str"/>
    </x:row>
    <x:row r="121">
      <x:c r="A121" t="str">
        <x:v>PAY-0120</x:v>
      </x:c>
      <x:c r="B121" t="n">
        <x:v>46234</x:v>
      </x:c>
      <x:c r="C121" t="str">
        <x:v>FAC-0065</x:v>
      </x:c>
      <x:c r="D121" t="str">
        <x:v>CL-0066</x:v>
      </x:c>
      <x:c r="E121" t="str">
        <x:v>Prélèvement</x:v>
      </x:c>
      <x:c r="F121" t="n">
        <x:v>2317.79</x:v>
      </x:c>
      <x:c r="G121" t="str">
        <x:v>Payée</x:v>
      </x:c>
      <x:c r="H121" t="str"/>
    </x:row>
    <x:row r="122">
      <x:c r="A122" t="str">
        <x:v>PAY-0121</x:v>
      </x:c>
      <x:c r="B122" t="n">
        <x:v>46210</x:v>
      </x:c>
      <x:c r="C122" t="str">
        <x:v>FAC-0062</x:v>
      </x:c>
      <x:c r="D122" t="str">
        <x:v>CL-0015</x:v>
      </x:c>
      <x:c r="E122" t="str">
        <x:v>Virement</x:v>
      </x:c>
      <x:c r="F122" t="n">
        <x:v>4853.05</x:v>
      </x:c>
      <x:c r="G122" t="str">
        <x:v>Payée</x:v>
      </x:c>
      <x:c r="H122" t="str"/>
    </x:row>
    <x:row r="123">
      <x:c r="A123" t="str">
        <x:v>PAY-0122</x:v>
      </x:c>
      <x:c r="B123" t="n">
        <x:v>46048</x:v>
      </x:c>
      <x:c r="C123" t="str">
        <x:v>FAC-0006</x:v>
      </x:c>
      <x:c r="D123" t="str">
        <x:v>CL-0073</x:v>
      </x:c>
      <x:c r="E123" t="str">
        <x:v>Carte bancaire</x:v>
      </x:c>
      <x:c r="F123" t="n">
        <x:v>5036.9</x:v>
      </x:c>
      <x:c r="G123" t="str">
        <x:v>Payée</x:v>
      </x:c>
      <x:c r="H123" t="str"/>
    </x:row>
    <x:row r="124">
      <x:c r="A124" t="str">
        <x:v>PAY-0123</x:v>
      </x:c>
      <x:c r="B124" t="n">
        <x:v>46350</x:v>
      </x:c>
      <x:c r="C124" t="str">
        <x:v>FAC-0124</x:v>
      </x:c>
      <x:c r="D124" t="str">
        <x:v>CL-0009</x:v>
      </x:c>
      <x:c r="E124" t="str">
        <x:v>Carte bancaire</x:v>
      </x:c>
      <x:c r="F124" t="n">
        <x:v>3911.49</x:v>
      </x:c>
      <x:c r="G124" t="str">
        <x:v>En attente</x:v>
      </x:c>
      <x:c r="H124" t="str"/>
    </x:row>
    <x:row r="125">
      <x:c r="A125" t="str">
        <x:v>PAY-0124</x:v>
      </x:c>
      <x:c r="B125" t="n">
        <x:v>46249</x:v>
      </x:c>
      <x:c r="C125" t="str">
        <x:v>FAC-0019</x:v>
      </x:c>
      <x:c r="D125" t="str">
        <x:v>CL-0075</x:v>
      </x:c>
      <x:c r="E125" t="str">
        <x:v>Virement</x:v>
      </x:c>
      <x:c r="F125" t="n">
        <x:v>2603.29</x:v>
      </x:c>
      <x:c r="G125" t="str">
        <x:v>Payée</x:v>
      </x:c>
      <x:c r="H125" t="str"/>
    </x:row>
    <x:row r="126">
      <x:c r="A126" t="str">
        <x:v>PAY-0125</x:v>
      </x:c>
      <x:c r="B126" t="n">
        <x:v>46289</x:v>
      </x:c>
      <x:c r="C126" t="str">
        <x:v>FAC-0104</x:v>
      </x:c>
      <x:c r="D126" t="str">
        <x:v>CL-0071</x:v>
      </x:c>
      <x:c r="E126" t="str">
        <x:v>Carte bancaire</x:v>
      </x:c>
      <x:c r="F126" t="n">
        <x:v>3412.61</x:v>
      </x:c>
      <x:c r="G126" t="str">
        <x:v>En attente</x:v>
      </x:c>
      <x:c r="H126" t="str"/>
    </x:row>
    <x:row r="127">
      <x:c r="A127" t="str">
        <x:v>PAY-0126</x:v>
      </x:c>
      <x:c r="B127" t="n">
        <x:v>46366</x:v>
      </x:c>
      <x:c r="C127" t="str">
        <x:v>FAC-0056</x:v>
      </x:c>
      <x:c r="D127" t="str">
        <x:v>CL-0022</x:v>
      </x:c>
      <x:c r="E127" t="str">
        <x:v>Chèque</x:v>
      </x:c>
      <x:c r="F127" t="n">
        <x:v>1446.5</x:v>
      </x:c>
      <x:c r="G127" t="str">
        <x:v>En attente</x:v>
      </x:c>
      <x:c r="H127" t="str"/>
    </x:row>
    <x:row r="128">
      <x:c r="A128" t="str">
        <x:v>PAY-0127</x:v>
      </x:c>
      <x:c r="B128" t="n">
        <x:v>46196</x:v>
      </x:c>
      <x:c r="C128" t="str">
        <x:v>FAC-0230</x:v>
      </x:c>
      <x:c r="D128" t="str">
        <x:v>CL-0026</x:v>
      </x:c>
      <x:c r="E128" t="str">
        <x:v>Chèque</x:v>
      </x:c>
      <x:c r="F128" t="n">
        <x:v>1263.83</x:v>
      </x:c>
      <x:c r="G128" t="str">
        <x:v>En attente</x:v>
      </x:c>
      <x:c r="H128" t="str"/>
    </x:row>
    <x:row r="129">
      <x:c r="A129" t="str">
        <x:v>PAY-0128</x:v>
      </x:c>
      <x:c r="B129" t="n">
        <x:v>46224</x:v>
      </x:c>
      <x:c r="C129" t="str">
        <x:v>FAC-0220</x:v>
      </x:c>
      <x:c r="D129" t="str">
        <x:v>CL-0071</x:v>
      </x:c>
      <x:c r="E129" t="str">
        <x:v>Carte bancaire</x:v>
      </x:c>
      <x:c r="F129" t="n">
        <x:v>2939.05</x:v>
      </x:c>
      <x:c r="G129" t="str">
        <x:v>Payée</x:v>
      </x:c>
      <x:c r="H129" t="str"/>
    </x:row>
    <x:row r="130">
      <x:c r="A130" t="str">
        <x:v>PAY-0129</x:v>
      </x:c>
      <x:c r="B130" t="n">
        <x:v>46332</x:v>
      </x:c>
      <x:c r="C130" t="str">
        <x:v>FAC-0201</x:v>
      </x:c>
      <x:c r="D130" t="str">
        <x:v>CL-0046</x:v>
      </x:c>
      <x:c r="E130" t="str">
        <x:v>Espèces</x:v>
      </x:c>
      <x:c r="F130" t="n">
        <x:v>788.87</x:v>
      </x:c>
      <x:c r="G130" t="str">
        <x:v>Payée</x:v>
      </x:c>
      <x:c r="H130" t="str"/>
    </x:row>
    <x:row r="131">
      <x:c r="A131" t="str">
        <x:v>PAY-0130</x:v>
      </x:c>
      <x:c r="B131" t="n">
        <x:v>46136</x:v>
      </x:c>
      <x:c r="C131" t="str">
        <x:v>FAC-0206</x:v>
      </x:c>
      <x:c r="D131" t="str">
        <x:v>CL-0078</x:v>
      </x:c>
      <x:c r="E131" t="str">
        <x:v>Espèces</x:v>
      </x:c>
      <x:c r="F131" t="n">
        <x:v>1458.6</x:v>
      </x:c>
      <x:c r="G131" t="str">
        <x:v>En attente</x:v>
      </x:c>
      <x:c r="H131" t="str"/>
    </x:row>
    <x:row r="132">
      <x:c r="A132" t="str">
        <x:v>PAY-0131</x:v>
      </x:c>
      <x:c r="B132" t="n">
        <x:v>46262</x:v>
      </x:c>
      <x:c r="C132" t="str">
        <x:v>FAC-0171</x:v>
      </x:c>
      <x:c r="D132" t="str">
        <x:v>CL-0042</x:v>
      </x:c>
      <x:c r="E132" t="str">
        <x:v>Prélèvement</x:v>
      </x:c>
      <x:c r="F132" t="n">
        <x:v>2038.43</x:v>
      </x:c>
      <x:c r="G132" t="str">
        <x:v>Payée</x:v>
      </x:c>
      <x:c r="H132" t="str"/>
    </x:row>
    <x:row r="133">
      <x:c r="A133" t="str">
        <x:v>PAY-0132</x:v>
      </x:c>
      <x:c r="B133" t="n">
        <x:v>46125</x:v>
      </x:c>
      <x:c r="C133" t="str">
        <x:v>FAC-0094</x:v>
      </x:c>
      <x:c r="D133" t="str">
        <x:v>CL-0022</x:v>
      </x:c>
      <x:c r="E133" t="str">
        <x:v>Prélèvement</x:v>
      </x:c>
      <x:c r="F133" t="n">
        <x:v>4765.11</x:v>
      </x:c>
      <x:c r="G133" t="str">
        <x:v>Payée</x:v>
      </x:c>
      <x:c r="H133" t="str"/>
    </x:row>
    <x:row r="134">
      <x:c r="A134" t="str">
        <x:v>PAY-0133</x:v>
      </x:c>
      <x:c r="B134" t="n">
        <x:v>46324</x:v>
      </x:c>
      <x:c r="C134" t="str">
        <x:v>FAC-0224</x:v>
      </x:c>
      <x:c r="D134" t="str">
        <x:v>CL-0028</x:v>
      </x:c>
      <x:c r="E134" t="str">
        <x:v>Carte bancaire</x:v>
      </x:c>
      <x:c r="F134" t="n">
        <x:v>5623.48</x:v>
      </x:c>
      <x:c r="G134" t="str">
        <x:v>Payée</x:v>
      </x:c>
      <x:c r="H134" t="str"/>
    </x:row>
    <x:row r="135">
      <x:c r="A135" t="str">
        <x:v>PAY-0134</x:v>
      </x:c>
      <x:c r="B135" t="n">
        <x:v>46113</x:v>
      </x:c>
      <x:c r="C135" t="str">
        <x:v>FAC-0237</x:v>
      </x:c>
      <x:c r="D135" t="str">
        <x:v>CL-0041</x:v>
      </x:c>
      <x:c r="E135" t="str">
        <x:v>Espèces</x:v>
      </x:c>
      <x:c r="F135" t="n">
        <x:v>4752.39</x:v>
      </x:c>
      <x:c r="G135" t="str">
        <x:v>Payée</x:v>
      </x:c>
      <x:c r="H135" t="str"/>
    </x:row>
    <x:row r="136">
      <x:c r="A136" t="str">
        <x:v>PAY-0135</x:v>
      </x:c>
      <x:c r="B136" t="n">
        <x:v>46252</x:v>
      </x:c>
      <x:c r="C136" t="str">
        <x:v>FAC-0162</x:v>
      </x:c>
      <x:c r="D136" t="str">
        <x:v>CL-0018</x:v>
      </x:c>
      <x:c r="E136" t="str">
        <x:v>Espèces</x:v>
      </x:c>
      <x:c r="F136" t="n">
        <x:v>2315.5</x:v>
      </x:c>
      <x:c r="G136" t="str">
        <x:v>En attente</x:v>
      </x:c>
      <x:c r="H136" t="str"/>
    </x:row>
    <x:row r="137">
      <x:c r="A137" t="str">
        <x:v>PAY-0136</x:v>
      </x:c>
      <x:c r="B137" t="n">
        <x:v>46245</x:v>
      </x:c>
      <x:c r="C137" t="str">
        <x:v>FAC-0017</x:v>
      </x:c>
      <x:c r="D137" t="str">
        <x:v>CL-0006</x:v>
      </x:c>
      <x:c r="E137" t="str">
        <x:v>Chèque</x:v>
      </x:c>
      <x:c r="F137" t="n">
        <x:v>1694.58</x:v>
      </x:c>
      <x:c r="G137" t="str">
        <x:v>Payée</x:v>
      </x:c>
      <x:c r="H137" t="str"/>
    </x:row>
    <x:row r="138">
      <x:c r="A138" t="str">
        <x:v>PAY-0137</x:v>
      </x:c>
      <x:c r="B138" t="n">
        <x:v>46150</x:v>
      </x:c>
      <x:c r="C138" t="str">
        <x:v>FAC-0239</x:v>
      </x:c>
      <x:c r="D138" t="str">
        <x:v>CL-0067</x:v>
      </x:c>
      <x:c r="E138" t="str">
        <x:v>Virement</x:v>
      </x:c>
      <x:c r="F138" t="n">
        <x:v>4982.18</x:v>
      </x:c>
      <x:c r="G138" t="str">
        <x:v>En attente</x:v>
      </x:c>
      <x:c r="H138" t="str"/>
    </x:row>
    <x:row r="139">
      <x:c r="A139" t="str">
        <x:v>PAY-0138</x:v>
      </x:c>
      <x:c r="B139" t="n">
        <x:v>46038</x:v>
      </x:c>
      <x:c r="C139" t="str">
        <x:v>FAC-0147</x:v>
      </x:c>
      <x:c r="D139" t="str">
        <x:v>CL-0100</x:v>
      </x:c>
      <x:c r="E139" t="str">
        <x:v>Virement</x:v>
      </x:c>
      <x:c r="F139" t="n">
        <x:v>2350.89</x:v>
      </x:c>
      <x:c r="G139" t="str">
        <x:v>Payée</x:v>
      </x:c>
      <x:c r="H139" t="str"/>
    </x:row>
    <x:row r="140">
      <x:c r="A140" t="str">
        <x:v>PAY-0139</x:v>
      </x:c>
      <x:c r="B140" t="n">
        <x:v>46056</x:v>
      </x:c>
      <x:c r="C140" t="str">
        <x:v>FAC-0223</x:v>
      </x:c>
      <x:c r="D140" t="str">
        <x:v>CL-0005</x:v>
      </x:c>
      <x:c r="E140" t="str">
        <x:v>Prélèvement</x:v>
      </x:c>
      <x:c r="F140" t="n">
        <x:v>1286.08</x:v>
      </x:c>
      <x:c r="G140" t="str">
        <x:v>Payée</x:v>
      </x:c>
      <x:c r="H140" t="str"/>
    </x:row>
    <x:row r="141">
      <x:c r="A141" t="str">
        <x:v>PAY-0140</x:v>
      </x:c>
      <x:c r="B141" t="n">
        <x:v>46255</x:v>
      </x:c>
      <x:c r="C141" t="str">
        <x:v>FAC-0160</x:v>
      </x:c>
      <x:c r="D141" t="str">
        <x:v>CL-0008</x:v>
      </x:c>
      <x:c r="E141" t="str">
        <x:v>Carte bancaire</x:v>
      </x:c>
      <x:c r="F141" t="n">
        <x:v>3824.97</x:v>
      </x:c>
      <x:c r="G141" t="str">
        <x:v>Payée</x:v>
      </x:c>
      <x:c r="H141" t="str"/>
    </x:row>
    <x:row r="142">
      <x:c r="A142" t="str">
        <x:v>PAY-0141</x:v>
      </x:c>
      <x:c r="B142" t="n">
        <x:v>46305</x:v>
      </x:c>
      <x:c r="C142" t="str">
        <x:v>FAC-0219</x:v>
      </x:c>
      <x:c r="D142" t="str">
        <x:v>CL-0073</x:v>
      </x:c>
      <x:c r="E142" t="str">
        <x:v>Prélèvement</x:v>
      </x:c>
      <x:c r="F142" t="n">
        <x:v>2245.28</x:v>
      </x:c>
      <x:c r="G142" t="str">
        <x:v>Payée</x:v>
      </x:c>
      <x:c r="H142" t="str"/>
    </x:row>
    <x:row r="143">
      <x:c r="A143" t="str">
        <x:v>PAY-0142</x:v>
      </x:c>
      <x:c r="B143" t="n">
        <x:v>46151</x:v>
      </x:c>
      <x:c r="C143" t="str">
        <x:v>FAC-0129</x:v>
      </x:c>
      <x:c r="D143" t="str">
        <x:v>CL-0091</x:v>
      </x:c>
      <x:c r="E143" t="str">
        <x:v>Carte bancaire</x:v>
      </x:c>
      <x:c r="F143" t="n">
        <x:v>4558.6</x:v>
      </x:c>
      <x:c r="G143" t="str">
        <x:v>En attente</x:v>
      </x:c>
      <x:c r="H143" t="str"/>
    </x:row>
    <x:row r="144">
      <x:c r="A144" t="str">
        <x:v>PAY-0143</x:v>
      </x:c>
      <x:c r="B144" t="n">
        <x:v>46136</x:v>
      </x:c>
      <x:c r="C144" t="str">
        <x:v>FAC-0067</x:v>
      </x:c>
      <x:c r="D144" t="str">
        <x:v>CL-0015</x:v>
      </x:c>
      <x:c r="E144" t="str">
        <x:v>Chèque</x:v>
      </x:c>
      <x:c r="F144" t="n">
        <x:v>4299.55</x:v>
      </x:c>
      <x:c r="G144" t="str">
        <x:v>Payée</x:v>
      </x:c>
      <x:c r="H144" t="str"/>
    </x:row>
    <x:row r="145">
      <x:c r="A145" t="str">
        <x:v>PAY-0144</x:v>
      </x:c>
      <x:c r="B145" t="n">
        <x:v>46184</x:v>
      </x:c>
      <x:c r="C145" t="str">
        <x:v>FAC-0047</x:v>
      </x:c>
      <x:c r="D145" t="str">
        <x:v>CL-0102</x:v>
      </x:c>
      <x:c r="E145" t="str">
        <x:v>Carte bancaire</x:v>
      </x:c>
      <x:c r="F145" t="n">
        <x:v>4552.25</x:v>
      </x:c>
      <x:c r="G145" t="str">
        <x:v>Payée</x:v>
      </x:c>
      <x:c r="H145" t="str"/>
    </x:row>
    <x:row r="146">
      <x:c r="A146" t="str">
        <x:v>PAY-0145</x:v>
      </x:c>
      <x:c r="B146" t="n">
        <x:v>46289</x:v>
      </x:c>
      <x:c r="C146" t="str">
        <x:v>FAC-0048</x:v>
      </x:c>
      <x:c r="D146" t="str">
        <x:v>CL-0111</x:v>
      </x:c>
      <x:c r="E146" t="str">
        <x:v>Virement</x:v>
      </x:c>
      <x:c r="F146" t="n">
        <x:v>1631.64</x:v>
      </x:c>
      <x:c r="G146" t="str">
        <x:v>Payée</x:v>
      </x:c>
      <x:c r="H146" t="str"/>
    </x:row>
    <x:row r="147">
      <x:c r="A147" t="str">
        <x:v>PAY-0146</x:v>
      </x:c>
      <x:c r="B147" t="n">
        <x:v>46228</x:v>
      </x:c>
      <x:c r="C147" t="str">
        <x:v>FAC-0008</x:v>
      </x:c>
      <x:c r="D147" t="str">
        <x:v>CL-0032</x:v>
      </x:c>
      <x:c r="E147" t="str">
        <x:v>Carte bancaire</x:v>
      </x:c>
      <x:c r="F147" t="n">
        <x:v>5649.56</x:v>
      </x:c>
      <x:c r="G147" t="str">
        <x:v>Payée</x:v>
      </x:c>
      <x:c r="H147" t="str"/>
    </x:row>
    <x:row r="148">
      <x:c r="A148" t="str">
        <x:v>PAY-0147</x:v>
      </x:c>
      <x:c r="B148" t="n">
        <x:v>46176</x:v>
      </x:c>
      <x:c r="C148" t="str">
        <x:v>FAC-0101</x:v>
      </x:c>
      <x:c r="D148" t="str">
        <x:v>CL-0035</x:v>
      </x:c>
      <x:c r="E148" t="str">
        <x:v>Virement</x:v>
      </x:c>
      <x:c r="F148" t="n">
        <x:v>889.82</x:v>
      </x:c>
      <x:c r="G148" t="str">
        <x:v>Payée</x:v>
      </x:c>
      <x:c r="H148" t="str"/>
    </x:row>
    <x:row r="149">
      <x:c r="A149" t="str">
        <x:v>PAY-0148</x:v>
      </x:c>
      <x:c r="B149" t="n">
        <x:v>46065</x:v>
      </x:c>
      <x:c r="C149" t="str">
        <x:v>FAC-0015</x:v>
      </x:c>
      <x:c r="D149" t="str">
        <x:v>CL-0117</x:v>
      </x:c>
      <x:c r="E149" t="str">
        <x:v>Chèque</x:v>
      </x:c>
      <x:c r="F149" t="n">
        <x:v>5765.93</x:v>
      </x:c>
      <x:c r="G149" t="str">
        <x:v>Payée</x:v>
      </x:c>
      <x:c r="H149" t="str"/>
    </x:row>
    <x:row r="150">
      <x:c r="A150" t="str">
        <x:v>PAY-0149</x:v>
      </x:c>
      <x:c r="B150" t="n">
        <x:v>46078</x:v>
      </x:c>
      <x:c r="C150" t="str">
        <x:v>FAC-0054</x:v>
      </x:c>
      <x:c r="D150" t="str">
        <x:v>CL-0015</x:v>
      </x:c>
      <x:c r="E150" t="str">
        <x:v>Virement</x:v>
      </x:c>
      <x:c r="F150" t="n">
        <x:v>1200.25</x:v>
      </x:c>
      <x:c r="G150" t="str">
        <x:v>Payée</x:v>
      </x:c>
      <x:c r="H150" t="str"/>
    </x:row>
    <x:row r="151">
      <x:c r="A151" t="str">
        <x:v>PAY-0150</x:v>
      </x:c>
      <x:c r="B151" t="n">
        <x:v>46256</x:v>
      </x:c>
      <x:c r="C151" t="str">
        <x:v>FAC-0184</x:v>
      </x:c>
      <x:c r="D151" t="str">
        <x:v>CL-0026</x:v>
      </x:c>
      <x:c r="E151" t="str">
        <x:v>Carte bancaire</x:v>
      </x:c>
      <x:c r="F151" t="n">
        <x:v>154.93</x:v>
      </x:c>
      <x:c r="G151" t="str">
        <x:v>Payée</x:v>
      </x:c>
      <x:c r="H151" t="str"/>
    </x:row>
    <x:row r="152">
      <x:c r="A152" t="str">
        <x:v>PAY-0151</x:v>
      </x:c>
      <x:c r="B152" t="n">
        <x:v>46180</x:v>
      </x:c>
      <x:c r="C152" t="str">
        <x:v>FAC-0144</x:v>
      </x:c>
      <x:c r="D152" t="str">
        <x:v>CL-0049</x:v>
      </x:c>
      <x:c r="E152" t="str">
        <x:v>Chèque</x:v>
      </x:c>
      <x:c r="F152" t="n">
        <x:v>3942.92</x:v>
      </x:c>
      <x:c r="G152" t="str">
        <x:v>Payée</x:v>
      </x:c>
      <x:c r="H152" t="str"/>
    </x:row>
    <x:row r="153">
      <x:c r="A153" t="str">
        <x:v>PAY-0152</x:v>
      </x:c>
      <x:c r="B153" t="n">
        <x:v>46054</x:v>
      </x:c>
      <x:c r="C153" t="str">
        <x:v>FAC-0049</x:v>
      </x:c>
      <x:c r="D153" t="str">
        <x:v>CL-0066</x:v>
      </x:c>
      <x:c r="E153" t="str">
        <x:v>Prélèvement</x:v>
      </x:c>
      <x:c r="F153" t="n">
        <x:v>827.07</x:v>
      </x:c>
      <x:c r="G153" t="str">
        <x:v>Payée</x:v>
      </x:c>
      <x:c r="H153" t="str"/>
    </x:row>
    <x:row r="154">
      <x:c r="A154" t="str">
        <x:v>PAY-0153</x:v>
      </x:c>
      <x:c r="B154" t="n">
        <x:v>46095</x:v>
      </x:c>
      <x:c r="C154" t="str">
        <x:v>FAC-0172</x:v>
      </x:c>
      <x:c r="D154" t="str">
        <x:v>CL-0092</x:v>
      </x:c>
      <x:c r="E154" t="str">
        <x:v>Espèces</x:v>
      </x:c>
      <x:c r="F154" t="n">
        <x:v>2491.36</x:v>
      </x:c>
      <x:c r="G154" t="str">
        <x:v>En attente</x:v>
      </x:c>
      <x:c r="H154" t="str"/>
    </x:row>
    <x:row r="155">
      <x:c r="A155" t="str">
        <x:v>PAY-0154</x:v>
      </x:c>
      <x:c r="B155" t="n">
        <x:v>46206</x:v>
      </x:c>
      <x:c r="C155" t="str">
        <x:v>FAC-0111</x:v>
      </x:c>
      <x:c r="D155" t="str">
        <x:v>CL-0117</x:v>
      </x:c>
      <x:c r="E155" t="str">
        <x:v>Espèces</x:v>
      </x:c>
      <x:c r="F155" t="n">
        <x:v>1160.89</x:v>
      </x:c>
      <x:c r="G155" t="str">
        <x:v>Payée</x:v>
      </x:c>
      <x:c r="H155" t="str"/>
    </x:row>
    <x:row r="156">
      <x:c r="A156" t="str">
        <x:v>PAY-0155</x:v>
      </x:c>
      <x:c r="B156" t="n">
        <x:v>46155</x:v>
      </x:c>
      <x:c r="C156" t="str">
        <x:v>FAC-0069</x:v>
      </x:c>
      <x:c r="D156" t="str">
        <x:v>CL-0082</x:v>
      </x:c>
      <x:c r="E156" t="str">
        <x:v>Prélèvement</x:v>
      </x:c>
      <x:c r="F156" t="n">
        <x:v>4231.17</x:v>
      </x:c>
      <x:c r="G156" t="str">
        <x:v>Payée</x:v>
      </x:c>
      <x:c r="H156" t="str"/>
    </x:row>
    <x:row r="157">
      <x:c r="A157" t="str">
        <x:v>PAY-0156</x:v>
      </x:c>
      <x:c r="B157" t="n">
        <x:v>46074</x:v>
      </x:c>
      <x:c r="C157" t="str">
        <x:v>FAC-0231</x:v>
      </x:c>
      <x:c r="D157" t="str">
        <x:v>CL-0038</x:v>
      </x:c>
      <x:c r="E157" t="str">
        <x:v>Chèque</x:v>
      </x:c>
      <x:c r="F157" t="n">
        <x:v>2733.04</x:v>
      </x:c>
      <x:c r="G157" t="str">
        <x:v>Payée</x:v>
      </x:c>
      <x:c r="H157" t="str"/>
    </x:row>
    <x:row r="158">
      <x:c r="A158" t="str">
        <x:v>PAY-0157</x:v>
      </x:c>
      <x:c r="B158" t="n">
        <x:v>46097</x:v>
      </x:c>
      <x:c r="C158" t="str">
        <x:v>FAC-0175</x:v>
      </x:c>
      <x:c r="D158" t="str">
        <x:v>CL-0018</x:v>
      </x:c>
      <x:c r="E158" t="str">
        <x:v>Espèces</x:v>
      </x:c>
      <x:c r="F158" t="n">
        <x:v>4011.34</x:v>
      </x:c>
      <x:c r="G158" t="str">
        <x:v>Payée</x:v>
      </x:c>
      <x:c r="H158" t="str"/>
    </x:row>
    <x:row r="159">
      <x:c r="A159" t="str">
        <x:v>PAY-0158</x:v>
      </x:c>
      <x:c r="B159" t="n">
        <x:v>46221</x:v>
      </x:c>
      <x:c r="C159" t="str">
        <x:v>FAC-0042</x:v>
      </x:c>
      <x:c r="D159" t="str">
        <x:v>CL-0016</x:v>
      </x:c>
      <x:c r="E159" t="str">
        <x:v>Carte bancaire</x:v>
      </x:c>
      <x:c r="F159" t="n">
        <x:v>1653.84</x:v>
      </x:c>
      <x:c r="G159" t="str">
        <x:v>Payée</x:v>
      </x:c>
      <x:c r="H159" t="str"/>
    </x:row>
    <x:row r="160">
      <x:c r="A160" t="str">
        <x:v>PAY-0159</x:v>
      </x:c>
      <x:c r="B160" t="n">
        <x:v>46038</x:v>
      </x:c>
      <x:c r="C160" t="str">
        <x:v>FAC-0114</x:v>
      </x:c>
      <x:c r="D160" t="str">
        <x:v>CL-0105</x:v>
      </x:c>
      <x:c r="E160" t="str">
        <x:v>Espèces</x:v>
      </x:c>
      <x:c r="F160" t="n">
        <x:v>370.66</x:v>
      </x:c>
      <x:c r="G160" t="str">
        <x:v>Payée</x:v>
      </x:c>
      <x:c r="H160" t="str"/>
    </x:row>
    <x:row r="161">
      <x:c r="A161" t="str">
        <x:v>PAY-0160</x:v>
      </x:c>
      <x:c r="B161" t="n">
        <x:v>46101</x:v>
      </x:c>
      <x:c r="C161" t="str">
        <x:v>FAC-0021</x:v>
      </x:c>
      <x:c r="D161" t="str">
        <x:v>CL-0084</x:v>
      </x:c>
      <x:c r="E161" t="str">
        <x:v>Chèque</x:v>
      </x:c>
      <x:c r="F161" t="n">
        <x:v>2634.74</x:v>
      </x:c>
      <x:c r="G161" t="str">
        <x:v>Payée</x:v>
      </x:c>
      <x:c r="H161" t="str"/>
    </x:row>
    <x:row r="162">
      <x:c r="A162" t="str">
        <x:v>PAY-0161</x:v>
      </x:c>
      <x:c r="B162" t="n">
        <x:v>46244</x:v>
      </x:c>
      <x:c r="C162" t="str">
        <x:v>FAC-0094</x:v>
      </x:c>
      <x:c r="D162" t="str">
        <x:v>CL-0068</x:v>
      </x:c>
      <x:c r="E162" t="str">
        <x:v>Chèque</x:v>
      </x:c>
      <x:c r="F162" t="n">
        <x:v>3596.88</x:v>
      </x:c>
      <x:c r="G162" t="str">
        <x:v>En attente</x:v>
      </x:c>
      <x:c r="H162" t="str"/>
    </x:row>
    <x:row r="163">
      <x:c r="A163" t="str">
        <x:v>PAY-0162</x:v>
      </x:c>
      <x:c r="B163" t="n">
        <x:v>46263</x:v>
      </x:c>
      <x:c r="C163" t="str">
        <x:v>FAC-0096</x:v>
      </x:c>
      <x:c r="D163" t="str">
        <x:v>CL-0050</x:v>
      </x:c>
      <x:c r="E163" t="str">
        <x:v>Carte bancaire</x:v>
      </x:c>
      <x:c r="F163" t="n">
        <x:v>3193.28</x:v>
      </x:c>
      <x:c r="G163" t="str">
        <x:v>En attente</x:v>
      </x:c>
      <x:c r="H163" t="str"/>
    </x:row>
    <x:row r="164">
      <x:c r="A164" t="str">
        <x:v>PAY-0163</x:v>
      </x:c>
      <x:c r="B164" t="n">
        <x:v>46221</x:v>
      </x:c>
      <x:c r="C164" t="str">
        <x:v>FAC-0002</x:v>
      </x:c>
      <x:c r="D164" t="str">
        <x:v>CL-0070</x:v>
      </x:c>
      <x:c r="E164" t="str">
        <x:v>Carte bancaire</x:v>
      </x:c>
      <x:c r="F164" t="n">
        <x:v>483</x:v>
      </x:c>
      <x:c r="G164" t="str">
        <x:v>Payée</x:v>
      </x:c>
      <x:c r="H164" t="str"/>
    </x:row>
    <x:row r="165">
      <x:c r="A165" t="str">
        <x:v>PAY-0164</x:v>
      </x:c>
      <x:c r="B165" t="n">
        <x:v>46055</x:v>
      </x:c>
      <x:c r="C165" t="str">
        <x:v>FAC-0117</x:v>
      </x:c>
      <x:c r="D165" t="str">
        <x:v>CL-0072</x:v>
      </x:c>
      <x:c r="E165" t="str">
        <x:v>Espèces</x:v>
      </x:c>
      <x:c r="F165" t="n">
        <x:v>2771.97</x:v>
      </x:c>
      <x:c r="G165" t="str">
        <x:v>Payée</x:v>
      </x:c>
      <x:c r="H165" t="str"/>
    </x:row>
    <x:row r="166">
      <x:c r="A166" t="str">
        <x:v>PAY-0165</x:v>
      </x:c>
      <x:c r="B166" t="n">
        <x:v>46189</x:v>
      </x:c>
      <x:c r="C166" t="str">
        <x:v>FAC-0136</x:v>
      </x:c>
      <x:c r="D166" t="str">
        <x:v>CL-0048</x:v>
      </x:c>
      <x:c r="E166" t="str">
        <x:v>Espèces</x:v>
      </x:c>
      <x:c r="F166" t="n">
        <x:v>1966.56</x:v>
      </x:c>
      <x:c r="G166" t="str">
        <x:v>En attente</x:v>
      </x:c>
      <x:c r="H166" t="str"/>
    </x:row>
    <x:row r="167">
      <x:c r="A167" t="str">
        <x:v>PAY-0166</x:v>
      </x:c>
      <x:c r="B167" t="n">
        <x:v>46121</x:v>
      </x:c>
      <x:c r="C167" t="str">
        <x:v>FAC-0060</x:v>
      </x:c>
      <x:c r="D167" t="str">
        <x:v>CL-0116</x:v>
      </x:c>
      <x:c r="E167" t="str">
        <x:v>Virement</x:v>
      </x:c>
      <x:c r="F167" t="n">
        <x:v>2868.91</x:v>
      </x:c>
      <x:c r="G167" t="str">
        <x:v>Payée</x:v>
      </x:c>
      <x:c r="H167" t="str"/>
    </x:row>
    <x:row r="168">
      <x:c r="A168" t="str">
        <x:v>PAY-0167</x:v>
      </x:c>
      <x:c r="B168" t="n">
        <x:v>46223</x:v>
      </x:c>
      <x:c r="C168" t="str">
        <x:v>FAC-0149</x:v>
      </x:c>
      <x:c r="D168" t="str">
        <x:v>CL-0043</x:v>
      </x:c>
      <x:c r="E168" t="str">
        <x:v>Virement</x:v>
      </x:c>
      <x:c r="F168" t="n">
        <x:v>3057.24</x:v>
      </x:c>
      <x:c r="G168" t="str">
        <x:v>Payée</x:v>
      </x:c>
      <x:c r="H168" t="str"/>
    </x:row>
    <x:row r="169">
      <x:c r="A169" t="str">
        <x:v>PAY-0168</x:v>
      </x:c>
      <x:c r="B169" t="n">
        <x:v>46325</x:v>
      </x:c>
      <x:c r="C169" t="str">
        <x:v>FAC-0214</x:v>
      </x:c>
      <x:c r="D169" t="str">
        <x:v>CL-0040</x:v>
      </x:c>
      <x:c r="E169" t="str">
        <x:v>Virement</x:v>
      </x:c>
      <x:c r="F169" t="n">
        <x:v>4648.38</x:v>
      </x:c>
      <x:c r="G169" t="str">
        <x:v>En attente</x:v>
      </x:c>
      <x:c r="H169" t="str"/>
    </x:row>
    <x:row r="170">
      <x:c r="A170" t="str">
        <x:v>PAY-0169</x:v>
      </x:c>
      <x:c r="B170" t="n">
        <x:v>46236</x:v>
      </x:c>
      <x:c r="C170" t="str">
        <x:v>FAC-0205</x:v>
      </x:c>
      <x:c r="D170" t="str">
        <x:v>CL-0040</x:v>
      </x:c>
      <x:c r="E170" t="str">
        <x:v>Virement</x:v>
      </x:c>
      <x:c r="F170" t="n">
        <x:v>1274.53</x:v>
      </x:c>
      <x:c r="G170" t="str">
        <x:v>Payée</x:v>
      </x:c>
      <x:c r="H170" t="str"/>
    </x:row>
    <x:row r="171">
      <x:c r="A171" t="str">
        <x:v>PAY-0170</x:v>
      </x:c>
      <x:c r="B171" t="n">
        <x:v>46150</x:v>
      </x:c>
      <x:c r="C171" t="str">
        <x:v>FAC-0152</x:v>
      </x:c>
      <x:c r="D171" t="str">
        <x:v>CL-0078</x:v>
      </x:c>
      <x:c r="E171" t="str">
        <x:v>Prélèvement</x:v>
      </x:c>
      <x:c r="F171" t="n">
        <x:v>3351.01</x:v>
      </x:c>
      <x:c r="G171" t="str">
        <x:v>Payée</x:v>
      </x:c>
      <x:c r="H171" t="str"/>
    </x:row>
    <x:row r="172">
      <x:c r="A172" t="str">
        <x:v>PAY-0171</x:v>
      </x:c>
      <x:c r="B172" t="n">
        <x:v>46297</x:v>
      </x:c>
      <x:c r="C172" t="str">
        <x:v>FAC-0218</x:v>
      </x:c>
      <x:c r="D172" t="str">
        <x:v>CL-0062</x:v>
      </x:c>
      <x:c r="E172" t="str">
        <x:v>Carte bancaire</x:v>
      </x:c>
      <x:c r="F172" t="n">
        <x:v>1922.73</x:v>
      </x:c>
      <x:c r="G172" t="str">
        <x:v>En attente</x:v>
      </x:c>
      <x:c r="H172" t="str"/>
    </x:row>
    <x:row r="173">
      <x:c r="A173" t="str">
        <x:v>PAY-0172</x:v>
      </x:c>
      <x:c r="B173" t="n">
        <x:v>46208</x:v>
      </x:c>
      <x:c r="C173" t="str">
        <x:v>FAC-0080</x:v>
      </x:c>
      <x:c r="D173" t="str">
        <x:v>CL-0117</x:v>
      </x:c>
      <x:c r="E173" t="str">
        <x:v>Espèces</x:v>
      </x:c>
      <x:c r="F173" t="n">
        <x:v>4906.34</x:v>
      </x:c>
      <x:c r="G173" t="str">
        <x:v>Payée</x:v>
      </x:c>
      <x:c r="H173" t="str"/>
    </x:row>
    <x:row r="174">
      <x:c r="A174" t="str">
        <x:v>PAY-0173</x:v>
      </x:c>
      <x:c r="B174" t="n">
        <x:v>46087</x:v>
      </x:c>
      <x:c r="C174" t="str">
        <x:v>FAC-0235</x:v>
      </x:c>
      <x:c r="D174" t="str">
        <x:v>CL-0056</x:v>
      </x:c>
      <x:c r="E174" t="str">
        <x:v>Chèque</x:v>
      </x:c>
      <x:c r="F174" t="n">
        <x:v>4192.35</x:v>
      </x:c>
      <x:c r="G174" t="str">
        <x:v>Payée</x:v>
      </x:c>
      <x:c r="H174" t="str"/>
    </x:row>
    <x:row r="175">
      <x:c r="A175" t="str">
        <x:v>PAY-0174</x:v>
      </x:c>
      <x:c r="B175" t="n">
        <x:v>46174</x:v>
      </x:c>
      <x:c r="C175" t="str">
        <x:v>FAC-0189</x:v>
      </x:c>
      <x:c r="D175" t="str">
        <x:v>CL-0006</x:v>
      </x:c>
      <x:c r="E175" t="str">
        <x:v>Virement</x:v>
      </x:c>
      <x:c r="F175" t="n">
        <x:v>4403.76</x:v>
      </x:c>
      <x:c r="G175" t="str">
        <x:v>Payée</x:v>
      </x:c>
      <x:c r="H175" t="str"/>
    </x:row>
    <x:row r="176">
      <x:c r="A176" t="str">
        <x:v>PAY-0175</x:v>
      </x:c>
      <x:c r="B176" t="n">
        <x:v>46173</x:v>
      </x:c>
      <x:c r="C176" t="str">
        <x:v>FAC-0129</x:v>
      </x:c>
      <x:c r="D176" t="str">
        <x:v>CL-0037</x:v>
      </x:c>
      <x:c r="E176" t="str">
        <x:v>Chèque</x:v>
      </x:c>
      <x:c r="F176" t="n">
        <x:v>1185.3</x:v>
      </x:c>
      <x:c r="G176" t="str">
        <x:v>En attente</x:v>
      </x:c>
      <x:c r="H176" t="str"/>
    </x:row>
    <x:row r="177">
      <x:c r="A177" t="str">
        <x:v>PAY-0176</x:v>
      </x:c>
      <x:c r="B177" t="n">
        <x:v>46148</x:v>
      </x:c>
      <x:c r="C177" t="str">
        <x:v>FAC-0003</x:v>
      </x:c>
      <x:c r="D177" t="str">
        <x:v>CL-0012</x:v>
      </x:c>
      <x:c r="E177" t="str">
        <x:v>Chèque</x:v>
      </x:c>
      <x:c r="F177" t="n">
        <x:v>3528.65</x:v>
      </x:c>
      <x:c r="G177" t="str">
        <x:v>En attente</x:v>
      </x:c>
      <x:c r="H177" t="str"/>
    </x:row>
    <x:row r="178">
      <x:c r="A178" t="str">
        <x:v>PAY-0177</x:v>
      </x:c>
      <x:c r="B178" t="n">
        <x:v>46383</x:v>
      </x:c>
      <x:c r="C178" t="str">
        <x:v>FAC-0089</x:v>
      </x:c>
      <x:c r="D178" t="str">
        <x:v>CL-0058</x:v>
      </x:c>
      <x:c r="E178" t="str">
        <x:v>Espèces</x:v>
      </x:c>
      <x:c r="F178" t="n">
        <x:v>2492.67</x:v>
      </x:c>
      <x:c r="G178" t="str">
        <x:v>Payée</x:v>
      </x:c>
      <x:c r="H178" t="str"/>
    </x:row>
    <x:row r="179">
      <x:c r="A179" t="str">
        <x:v>PAY-0178</x:v>
      </x:c>
      <x:c r="B179" t="n">
        <x:v>46335</x:v>
      </x:c>
      <x:c r="C179" t="str">
        <x:v>FAC-0077</x:v>
      </x:c>
      <x:c r="D179" t="str">
        <x:v>CL-0086</x:v>
      </x:c>
      <x:c r="E179" t="str">
        <x:v>Carte bancaire</x:v>
      </x:c>
      <x:c r="F179" t="n">
        <x:v>3449.88</x:v>
      </x:c>
      <x:c r="G179" t="str">
        <x:v>Payée</x:v>
      </x:c>
      <x:c r="H179" t="str"/>
    </x:row>
    <x:row r="180">
      <x:c r="A180" t="str">
        <x:v>PAY-0179</x:v>
      </x:c>
      <x:c r="B180" t="n">
        <x:v>46208</x:v>
      </x:c>
      <x:c r="C180" t="str">
        <x:v>FAC-0004</x:v>
      </x:c>
      <x:c r="D180" t="str">
        <x:v>CL-0011</x:v>
      </x:c>
      <x:c r="E180" t="str">
        <x:v>Espèces</x:v>
      </x:c>
      <x:c r="F180" t="n">
        <x:v>2940.11</x:v>
      </x:c>
      <x:c r="G180" t="str">
        <x:v>Payée</x:v>
      </x:c>
      <x:c r="H180" t="str"/>
    </x:row>
    <x:row r="181">
      <x:c r="A181" t="str">
        <x:v>PAY-0180</x:v>
      </x:c>
      <x:c r="B181" t="n">
        <x:v>46058</x:v>
      </x:c>
      <x:c r="C181" t="str">
        <x:v>FAC-0069</x:v>
      </x:c>
      <x:c r="D181" t="str">
        <x:v>CL-0036</x:v>
      </x:c>
      <x:c r="E181" t="str">
        <x:v>Virement</x:v>
      </x:c>
      <x:c r="F181" t="n">
        <x:v>3329.43</x:v>
      </x:c>
      <x:c r="G181" t="str">
        <x:v>En attente</x:v>
      </x:c>
      <x:c r="H181" t="str"/>
    </x:row>
    <x:row r="182">
      <x:c r="A182" t="str">
        <x:v>PAY-0181</x:v>
      </x:c>
      <x:c r="B182" t="n">
        <x:v>46130</x:v>
      </x:c>
      <x:c r="C182" t="str">
        <x:v>FAC-0118</x:v>
      </x:c>
      <x:c r="D182" t="str">
        <x:v>CL-0047</x:v>
      </x:c>
      <x:c r="E182" t="str">
        <x:v>Carte bancaire</x:v>
      </x:c>
      <x:c r="F182" t="n">
        <x:v>5488.86</x:v>
      </x:c>
      <x:c r="G182" t="str">
        <x:v>Payée</x:v>
      </x:c>
      <x:c r="H182" t="str"/>
    </x:row>
    <x:row r="183">
      <x:c r="A183" t="str">
        <x:v>PAY-0182</x:v>
      </x:c>
      <x:c r="B183" t="n">
        <x:v>46350</x:v>
      </x:c>
      <x:c r="C183" t="str">
        <x:v>FAC-0181</x:v>
      </x:c>
      <x:c r="D183" t="str">
        <x:v>CL-0084</x:v>
      </x:c>
      <x:c r="E183" t="str">
        <x:v>Prélèvement</x:v>
      </x:c>
      <x:c r="F183" t="n">
        <x:v>762.95</x:v>
      </x:c>
      <x:c r="G183" t="str">
        <x:v>Payée</x:v>
      </x:c>
      <x:c r="H183" t="str"/>
    </x:row>
    <x:row r="184">
      <x:c r="A184" t="str">
        <x:v>PAY-0183</x:v>
      </x:c>
      <x:c r="B184" t="n">
        <x:v>46073</x:v>
      </x:c>
      <x:c r="C184" t="str">
        <x:v>FAC-0166</x:v>
      </x:c>
      <x:c r="D184" t="str">
        <x:v>CL-0073</x:v>
      </x:c>
      <x:c r="E184" t="str">
        <x:v>Espèces</x:v>
      </x:c>
      <x:c r="F184" t="n">
        <x:v>5289.17</x:v>
      </x:c>
      <x:c r="G184" t="str">
        <x:v>Payée</x:v>
      </x:c>
      <x:c r="H184" t="str"/>
    </x:row>
    <x:row r="185">
      <x:c r="A185" t="str">
        <x:v>PAY-0184</x:v>
      </x:c>
      <x:c r="B185" t="n">
        <x:v>46031</x:v>
      </x:c>
      <x:c r="C185" t="str">
        <x:v>FAC-0206</x:v>
      </x:c>
      <x:c r="D185" t="str">
        <x:v>CL-0095</x:v>
      </x:c>
      <x:c r="E185" t="str">
        <x:v>Espèces</x:v>
      </x:c>
      <x:c r="F185" t="n">
        <x:v>3271.53</x:v>
      </x:c>
      <x:c r="G185" t="str">
        <x:v>En attente</x:v>
      </x:c>
      <x:c r="H185" t="str"/>
    </x:row>
    <x:row r="186">
      <x:c r="A186" t="str">
        <x:v>PAY-0185</x:v>
      </x:c>
      <x:c r="B186" t="n">
        <x:v>46243</x:v>
      </x:c>
      <x:c r="C186" t="str">
        <x:v>FAC-0138</x:v>
      </x:c>
      <x:c r="D186" t="str">
        <x:v>CL-0089</x:v>
      </x:c>
      <x:c r="E186" t="str">
        <x:v>Prélèvement</x:v>
      </x:c>
      <x:c r="F186" t="n">
        <x:v>2134.12</x:v>
      </x:c>
      <x:c r="G186" t="str">
        <x:v>Payée</x:v>
      </x:c>
      <x:c r="H186" t="str"/>
    </x:row>
    <x:row r="187">
      <x:c r="A187" t="str">
        <x:v>PAY-0186</x:v>
      </x:c>
      <x:c r="B187" t="n">
        <x:v>46376</x:v>
      </x:c>
      <x:c r="C187" t="str">
        <x:v>FAC-0200</x:v>
      </x:c>
      <x:c r="D187" t="str">
        <x:v>CL-0013</x:v>
      </x:c>
      <x:c r="E187" t="str">
        <x:v>Prélèvement</x:v>
      </x:c>
      <x:c r="F187" t="n">
        <x:v>5984.79</x:v>
      </x:c>
      <x:c r="G187" t="str">
        <x:v>Payée</x:v>
      </x:c>
      <x:c r="H187" t="str"/>
    </x:row>
    <x:row r="188">
      <x:c r="A188" t="str">
        <x:v>PAY-0187</x:v>
      </x:c>
      <x:c r="B188" t="n">
        <x:v>46064</x:v>
      </x:c>
      <x:c r="C188" t="str">
        <x:v>FAC-0126</x:v>
      </x:c>
      <x:c r="D188" t="str">
        <x:v>CL-0104</x:v>
      </x:c>
      <x:c r="E188" t="str">
        <x:v>Virement</x:v>
      </x:c>
      <x:c r="F188" t="n">
        <x:v>5031.94</x:v>
      </x:c>
      <x:c r="G188" t="str">
        <x:v>Payée</x:v>
      </x:c>
      <x:c r="H188" t="str"/>
    </x:row>
    <x:row r="189">
      <x:c r="A189" t="str">
        <x:v>PAY-0188</x:v>
      </x:c>
      <x:c r="B189" t="n">
        <x:v>46190</x:v>
      </x:c>
      <x:c r="C189" t="str">
        <x:v>FAC-0120</x:v>
      </x:c>
      <x:c r="D189" t="str">
        <x:v>CL-0011</x:v>
      </x:c>
      <x:c r="E189" t="str">
        <x:v>Chèque</x:v>
      </x:c>
      <x:c r="F189" t="n">
        <x:v>2285.36</x:v>
      </x:c>
      <x:c r="G189" t="str">
        <x:v>Payée</x:v>
      </x:c>
      <x:c r="H189" t="str"/>
    </x:row>
    <x:row r="190">
      <x:c r="A190" t="str">
        <x:v>PAY-0189</x:v>
      </x:c>
      <x:c r="B190" t="n">
        <x:v>46285</x:v>
      </x:c>
      <x:c r="C190" t="str">
        <x:v>FAC-0142</x:v>
      </x:c>
      <x:c r="D190" t="str">
        <x:v>CL-0074</x:v>
      </x:c>
      <x:c r="E190" t="str">
        <x:v>Carte bancaire</x:v>
      </x:c>
      <x:c r="F190" t="n">
        <x:v>1865.44</x:v>
      </x:c>
      <x:c r="G190" t="str">
        <x:v>Payée</x:v>
      </x:c>
      <x:c r="H190" t="str"/>
    </x:row>
    <x:row r="191">
      <x:c r="A191" t="str">
        <x:v>PAY-0190</x:v>
      </x:c>
      <x:c r="B191" t="n">
        <x:v>46101</x:v>
      </x:c>
      <x:c r="C191" t="str">
        <x:v>FAC-0183</x:v>
      </x:c>
      <x:c r="D191" t="str">
        <x:v>CL-0065</x:v>
      </x:c>
      <x:c r="E191" t="str">
        <x:v>Chèque</x:v>
      </x:c>
      <x:c r="F191" t="n">
        <x:v>5559.38</x:v>
      </x:c>
      <x:c r="G191" t="str">
        <x:v>Payée</x:v>
      </x:c>
      <x:c r="H191" t="str"/>
    </x:row>
    <x:row r="192">
      <x:c r="A192" t="str">
        <x:v>PAY-0191</x:v>
      </x:c>
      <x:c r="B192" t="n">
        <x:v>46157</x:v>
      </x:c>
      <x:c r="C192" t="str">
        <x:v>FAC-0063</x:v>
      </x:c>
      <x:c r="D192" t="str">
        <x:v>CL-0113</x:v>
      </x:c>
      <x:c r="E192" t="str">
        <x:v>Carte bancaire</x:v>
      </x:c>
      <x:c r="F192" t="n">
        <x:v>1030.42</x:v>
      </x:c>
      <x:c r="G192" t="str">
        <x:v>Payée</x:v>
      </x:c>
      <x:c r="H192" t="str"/>
    </x:row>
    <x:row r="193">
      <x:c r="A193" t="str">
        <x:v>PAY-0192</x:v>
      </x:c>
      <x:c r="B193" t="n">
        <x:v>46289</x:v>
      </x:c>
      <x:c r="C193" t="str">
        <x:v>FAC-0078</x:v>
      </x:c>
      <x:c r="D193" t="str">
        <x:v>CL-0056</x:v>
      </x:c>
      <x:c r="E193" t="str">
        <x:v>Espèces</x:v>
      </x:c>
      <x:c r="F193" t="n">
        <x:v>781.91</x:v>
      </x:c>
      <x:c r="G193" t="str">
        <x:v>Payée</x:v>
      </x:c>
      <x:c r="H193" t="str"/>
    </x:row>
    <x:row r="194">
      <x:c r="A194" t="str">
        <x:v>PAY-0193</x:v>
      </x:c>
      <x:c r="B194" t="n">
        <x:v>46290</x:v>
      </x:c>
      <x:c r="C194" t="str">
        <x:v>FAC-0133</x:v>
      </x:c>
      <x:c r="D194" t="str">
        <x:v>CL-0114</x:v>
      </x:c>
      <x:c r="E194" t="str">
        <x:v>Espèces</x:v>
      </x:c>
      <x:c r="F194" t="n">
        <x:v>4477.04</x:v>
      </x:c>
      <x:c r="G194" t="str">
        <x:v>Payée</x:v>
      </x:c>
      <x:c r="H194" t="str"/>
    </x:row>
    <x:row r="195">
      <x:c r="A195" t="str">
        <x:v>PAY-0194</x:v>
      </x:c>
      <x:c r="B195" t="n">
        <x:v>46068</x:v>
      </x:c>
      <x:c r="C195" t="str">
        <x:v>FAC-0140</x:v>
      </x:c>
      <x:c r="D195" t="str">
        <x:v>CL-0067</x:v>
      </x:c>
      <x:c r="E195" t="str">
        <x:v>Prélèvement</x:v>
      </x:c>
      <x:c r="F195" t="n">
        <x:v>2447.89</x:v>
      </x:c>
      <x:c r="G195" t="str">
        <x:v>Payée</x:v>
      </x:c>
      <x:c r="H195" t="str"/>
    </x:row>
    <x:row r="196">
      <x:c r="A196" t="str">
        <x:v>PAY-0195</x:v>
      </x:c>
      <x:c r="B196" t="n">
        <x:v>46123</x:v>
      </x:c>
      <x:c r="C196" t="str">
        <x:v>FAC-0036</x:v>
      </x:c>
      <x:c r="D196" t="str">
        <x:v>CL-0053</x:v>
      </x:c>
      <x:c r="E196" t="str">
        <x:v>Espèces</x:v>
      </x:c>
      <x:c r="F196" t="n">
        <x:v>636.2</x:v>
      </x:c>
      <x:c r="G196" t="str">
        <x:v>Payée</x:v>
      </x:c>
      <x:c r="H196" t="str"/>
    </x:row>
    <x:row r="197">
      <x:c r="A197" t="str">
        <x:v>PAY-0196</x:v>
      </x:c>
      <x:c r="B197" t="n">
        <x:v>46275</x:v>
      </x:c>
      <x:c r="C197" t="str">
        <x:v>FAC-0181</x:v>
      </x:c>
      <x:c r="D197" t="str">
        <x:v>CL-0095</x:v>
      </x:c>
      <x:c r="E197" t="str">
        <x:v>Chèque</x:v>
      </x:c>
      <x:c r="F197" t="n">
        <x:v>2890.82</x:v>
      </x:c>
      <x:c r="G197" t="str">
        <x:v>Payée</x:v>
      </x:c>
      <x:c r="H197" t="str"/>
    </x:row>
    <x:row r="198">
      <x:c r="A198" t="str">
        <x:v>PAY-0197</x:v>
      </x:c>
      <x:c r="B198" t="n">
        <x:v>46290</x:v>
      </x:c>
      <x:c r="C198" t="str">
        <x:v>FAC-0233</x:v>
      </x:c>
      <x:c r="D198" t="str">
        <x:v>CL-0050</x:v>
      </x:c>
      <x:c r="E198" t="str">
        <x:v>Chèque</x:v>
      </x:c>
      <x:c r="F198" t="n">
        <x:v>3624.79</x:v>
      </x:c>
      <x:c r="G198" t="str">
        <x:v>Payée</x:v>
      </x:c>
      <x:c r="H198" t="str"/>
    </x:row>
    <x:row r="199">
      <x:c r="A199" t="str">
        <x:v>PAY-0198</x:v>
      </x:c>
      <x:c r="B199" t="n">
        <x:v>46200</x:v>
      </x:c>
      <x:c r="C199" t="str">
        <x:v>FAC-0049</x:v>
      </x:c>
      <x:c r="D199" t="str">
        <x:v>CL-0057</x:v>
      </x:c>
      <x:c r="E199" t="str">
        <x:v>Espèces</x:v>
      </x:c>
      <x:c r="F199" t="n">
        <x:v>4992.62</x:v>
      </x:c>
      <x:c r="G199" t="str">
        <x:v>Payée</x:v>
      </x:c>
      <x:c r="H199" t="str"/>
    </x:row>
    <x:row r="200">
      <x:c r="A200" t="str">
        <x:v>PAY-0199</x:v>
      </x:c>
      <x:c r="B200" t="n">
        <x:v>46216</x:v>
      </x:c>
      <x:c r="C200" t="str">
        <x:v>FAC-0209</x:v>
      </x:c>
      <x:c r="D200" t="str">
        <x:v>CL-0061</x:v>
      </x:c>
      <x:c r="E200" t="str">
        <x:v>Carte bancaire</x:v>
      </x:c>
      <x:c r="F200" t="n">
        <x:v>1849.2</x:v>
      </x:c>
      <x:c r="G200" t="str">
        <x:v>Payée</x:v>
      </x:c>
      <x:c r="H200" t="str"/>
    </x:row>
    <x:row r="201">
      <x:c r="A201" t="str">
        <x:v>PAY-0200</x:v>
      </x:c>
      <x:c r="B201" t="n">
        <x:v>46373</x:v>
      </x:c>
      <x:c r="C201" t="str">
        <x:v>FAC-0036</x:v>
      </x:c>
      <x:c r="D201" t="str">
        <x:v>CL-0068</x:v>
      </x:c>
      <x:c r="E201" t="str">
        <x:v>Carte bancaire</x:v>
      </x:c>
      <x:c r="F201" t="n">
        <x:v>1149.47</x:v>
      </x:c>
      <x:c r="G201" t="str">
        <x:v>En attente</x:v>
      </x:c>
      <x:c r="H201" t="str"/>
    </x:row>
  </x:sheetData>
  <x:conditionalFormatting sqref="G2:G201">
    <x:cfRule type="expression" dxfId="4" priority="1">
      <x:formula>G2="En attente"</x:formula>
    </x:cfRule>
  </x:conditionalFormatting>
  <x:dataValidations count="4">
    <x:dataValidation type="list" sqref="C2:C500">
      <x:formula1>Honoraires!$A$2:$A$241</x:formula1>
    </x:dataValidation>
    <x:dataValidation type="list" sqref="D2:D500">
      <x:formula1>Clients!$A$2:$A$121</x:formula1>
    </x:dataValidation>
    <x:dataValidation type="list" sqref="E2:E500">
      <x:formula1>Parametres!$G$2:$G$6</x:formula1>
    </x:dataValidation>
    <x:dataValidation type="list" sqref="G2:G500">
      <x:formula1>Parametres!$K$2:$K$6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efe87f2aa664b9a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13.130000114440918" hidden="0" customWidth="1"/>
    <x:col min="3" max="3" width="12.380000114440918" hidden="0" customWidth="1"/>
    <x:col min="4" max="4" width="9" hidden="0" customWidth="1"/>
    <x:col min="5" max="5" width="11.5" hidden="0" customWidth="1"/>
    <x:col min="6" max="6" width="22.25" hidden="0" customWidth="1"/>
    <x:col min="7" max="7" width="18.25" hidden="0" customWidth="1"/>
    <x:col min="8" max="8" width="8.630000114440918" hidden="0" customWidth="1"/>
    <x:col min="9" max="9" width="10.25" hidden="0" customWidth="1"/>
    <x:col min="10" max="10" width="10.130000114440918" hidden="0" customWidth="1"/>
    <x:col min="11" max="11" width="5" hidden="0" customWidth="1"/>
  </x:cols>
  <x:sheetData>
    <x:row r="1" ht="28" customHeight="1">
      <x:c r="A1" s="5" t="str">
        <x:v>ID Client</x:v>
      </x:c>
      <x:c r="B1" s="5" t="str">
        <x:v>Nom</x:v>
      </x:c>
      <x:c r="C1" s="5" t="str">
        <x:v>Société</x:v>
      </x:c>
      <x:c r="D1" s="5" t="str">
        <x:v>Type client</x:v>
      </x:c>
      <x:c r="E1" s="5" t="str">
        <x:v>Téléphone</x:v>
      </x:c>
      <x:c r="F1" s="5" t="str">
        <x:v>Email</x:v>
      </x:c>
      <x:c r="G1" s="5" t="str">
        <x:v>Adresse</x:v>
      </x:c>
      <x:c r="H1" s="5" t="str">
        <x:v>Ville</x:v>
      </x:c>
      <x:c r="I1" s="5" t="str">
        <x:v>SIRET</x:v>
      </x:c>
      <x:c r="J1" s="5" t="str">
        <x:v>Responsable</x:v>
      </x:c>
      <x:c r="K1" s="5" t="str">
        <x:v>Notes</x:v>
      </x:c>
    </x:row>
    <x:row r="2">
      <x:c r="A2" t="str">
        <x:v>CL-0001</x:v>
      </x:c>
      <x:c r="B2" t="str">
        <x:v>Lucas Martin</x:v>
      </x:c>
      <x:c r="C2" t="str">
        <x:v>Maison Verte</x:v>
      </x:c>
      <x:c r="D2" t="str">
        <x:v>Particulier</x:v>
      </x:c>
      <x:c r="E2" t="str">
        <x:v>06 87 35 39 70</x:v>
      </x:c>
      <x:c r="F2" t="str">
        <x:v>lucas.martin@exemple.fr</x:v>
      </x:c>
      <x:c r="G2" t="str">
        <x:v>52 rue de la République</x:v>
      </x:c>
      <x:c r="H2" t="str">
        <x:v>Toulouse</x:v>
      </x:c>
      <x:c r="I2" t="str">
        <x:v>11549781292096</x:v>
      </x:c>
      <x:c r="J2" t="str">
        <x:v>Me Leroy</x:v>
      </x:c>
      <x:c r="K2" t="str"/>
    </x:row>
    <x:row r="3">
      <x:c r="A3" t="str">
        <x:v>CL-0002</x:v>
      </x:c>
      <x:c r="B3" t="str">
        <x:v>Julie Bernard</x:v>
      </x:c>
      <x:c r="C3" t="str">
        <x:v>SAS Métropole</x:v>
      </x:c>
      <x:c r="D3" t="str">
        <x:v>Particulier</x:v>
      </x:c>
      <x:c r="E3" t="str">
        <x:v>06 57 87 78 99</x:v>
      </x:c>
      <x:c r="F3" t="str">
        <x:v>julie.bernard@exemple.fr</x:v>
      </x:c>
      <x:c r="G3" t="str">
        <x:v>91 rue de la République</x:v>
      </x:c>
      <x:c r="H3" t="str">
        <x:v>Bordeaux</x:v>
      </x:c>
      <x:c r="I3" t="str">
        <x:v>54773944032538</x:v>
      </x:c>
      <x:c r="J3" t="str">
        <x:v>Me Leroy</x:v>
      </x:c>
      <x:c r="K3" t="str"/>
    </x:row>
    <x:row r="4">
      <x:c r="A4" t="str">
        <x:v>CL-0003</x:v>
      </x:c>
      <x:c r="B4" t="str">
        <x:v>Julien Martin</x:v>
      </x:c>
      <x:c r="C4" t="str">
        <x:v>SAS Métropole</x:v>
      </x:c>
      <x:c r="D4" t="str">
        <x:v>Association</x:v>
      </x:c>
      <x:c r="E4" t="str">
        <x:v>06 64 79 34 80</x:v>
      </x:c>
      <x:c r="F4" t="str">
        <x:v>julien.martin@exemple.fr</x:v>
      </x:c>
      <x:c r="G4" t="str">
        <x:v>18 rue de la République</x:v>
      </x:c>
      <x:c r="H4" t="str">
        <x:v>Paris</x:v>
      </x:c>
      <x:c r="I4" t="str">
        <x:v>24031968765020</x:v>
      </x:c>
      <x:c r="J4" t="str">
        <x:v>Me Leroy</x:v>
      </x:c>
      <x:c r="K4" t="str"/>
    </x:row>
    <x:row r="5">
      <x:c r="A5" t="str">
        <x:v>CL-0004</x:v>
      </x:c>
      <x:c r="B5" t="str">
        <x:v>Camille Girard</x:v>
      </x:c>
      <x:c r="C5" t="str">
        <x:v>Tech Solution</x:v>
      </x:c>
      <x:c r="D5" t="str">
        <x:v>Particulier</x:v>
      </x:c>
      <x:c r="E5" t="str">
        <x:v>06 18 52 41 44</x:v>
      </x:c>
      <x:c r="F5" t="str">
        <x:v>camille.girard@exemple.fr</x:v>
      </x:c>
      <x:c r="G5" t="str">
        <x:v>46 rue de la République</x:v>
      </x:c>
      <x:c r="H5" t="str">
        <x:v>Bordeaux</x:v>
      </x:c>
      <x:c r="I5" t="str">
        <x:v>76398357391633</x:v>
      </x:c>
      <x:c r="J5" t="str">
        <x:v>Me Petit</x:v>
      </x:c>
      <x:c r="K5" t="str"/>
    </x:row>
    <x:row r="6">
      <x:c r="A6" t="str">
        <x:v>CL-0005</x:v>
      </x:c>
      <x:c r="B6" t="str">
        <x:v>Thomas Bernard</x:v>
      </x:c>
      <x:c r="C6" t="str">
        <x:v>Maison Verte</x:v>
      </x:c>
      <x:c r="D6" t="str">
        <x:v>Particulier</x:v>
      </x:c>
      <x:c r="E6" t="str">
        <x:v>06 38 18 76 10</x:v>
      </x:c>
      <x:c r="F6" t="str">
        <x:v>thomas.bernard@exemple.fr</x:v>
      </x:c>
      <x:c r="G6" t="str">
        <x:v>32 rue de la République</x:v>
      </x:c>
      <x:c r="H6" t="str">
        <x:v>Rennes</x:v>
      </x:c>
      <x:c r="I6" t="str">
        <x:v>65251431087124</x:v>
      </x:c>
      <x:c r="J6" t="str">
        <x:v>Me Durand</x:v>
      </x:c>
      <x:c r="K6" t="str"/>
    </x:row>
    <x:row r="7">
      <x:c r="A7" t="str">
        <x:v>CL-0006</x:v>
      </x:c>
      <x:c r="B7" t="str">
        <x:v>Antoine Moreau</x:v>
      </x:c>
      <x:c r="C7" t="str">
        <x:v>SAS Métropole</x:v>
      </x:c>
      <x:c r="D7" t="str">
        <x:v>Particulier</x:v>
      </x:c>
      <x:c r="E7" t="str">
        <x:v>06 65 59 17 26</x:v>
      </x:c>
      <x:c r="F7" t="str">
        <x:v>antoine.moreau@exemple.fr</x:v>
      </x:c>
      <x:c r="G7" t="str">
        <x:v>13 rue de la République</x:v>
      </x:c>
      <x:c r="H7" t="str">
        <x:v>Lyon</x:v>
      </x:c>
      <x:c r="I7" t="str">
        <x:v>40004744761906</x:v>
      </x:c>
      <x:c r="J7" t="str">
        <x:v>Me Durand</x:v>
      </x:c>
      <x:c r="K7" t="str"/>
    </x:row>
    <x:row r="8">
      <x:c r="A8" t="str">
        <x:v>CL-0007</x:v>
      </x:c>
      <x:c r="B8" t="str">
        <x:v>Nicolas Girard</x:v>
      </x:c>
      <x:c r="C8" t="str">
        <x:v>Atelier Lumière</x:v>
      </x:c>
      <x:c r="D8" t="str">
        <x:v>Association</x:v>
      </x:c>
      <x:c r="E8" t="str">
        <x:v>06 79 28 73 33</x:v>
      </x:c>
      <x:c r="F8" t="str">
        <x:v>nicolas.girard@exemple.fr</x:v>
      </x:c>
      <x:c r="G8" t="str">
        <x:v>61 rue de la République</x:v>
      </x:c>
      <x:c r="H8" t="str">
        <x:v>Strasbourg</x:v>
      </x:c>
      <x:c r="I8" t="str">
        <x:v>44813464080441</x:v>
      </x:c>
      <x:c r="J8" t="str">
        <x:v>Me Leroy</x:v>
      </x:c>
      <x:c r="K8" t="str"/>
    </x:row>
    <x:row r="9">
      <x:c r="A9" t="str">
        <x:v>CL-0008</x:v>
      </x:c>
      <x:c r="B9" t="str">
        <x:v>Marie Durand</x:v>
      </x:c>
      <x:c r="C9" t="str">
        <x:v>Indépendant</x:v>
      </x:c>
      <x:c r="D9" t="str">
        <x:v>Entreprise</x:v>
      </x:c>
      <x:c r="E9" t="str">
        <x:v>06 25 31 25 67</x:v>
      </x:c>
      <x:c r="F9" t="str">
        <x:v>marie.durand@exemple.fr</x:v>
      </x:c>
      <x:c r="G9" t="str">
        <x:v>2 rue de la République</x:v>
      </x:c>
      <x:c r="H9" t="str">
        <x:v>Lille</x:v>
      </x:c>
      <x:c r="I9" t="str">
        <x:v>30361485025118</x:v>
      </x:c>
      <x:c r="J9" t="str">
        <x:v>Me Petit</x:v>
      </x:c>
      <x:c r="K9" t="str"/>
    </x:row>
    <x:row r="10">
      <x:c r="A10" t="str">
        <x:v>CL-0009</x:v>
      </x:c>
      <x:c r="B10" t="str">
        <x:v>Julie Roux</x:v>
      </x:c>
      <x:c r="C10" t="str">
        <x:v>Groupe Horizon</x:v>
      </x:c>
      <x:c r="D10" t="str">
        <x:v>Association</x:v>
      </x:c>
      <x:c r="E10" t="str">
        <x:v>06 76 21 97 42</x:v>
      </x:c>
      <x:c r="F10" t="str">
        <x:v>julie.roux@exemple.fr</x:v>
      </x:c>
      <x:c r="G10" t="str">
        <x:v>89 rue de la République</x:v>
      </x:c>
      <x:c r="H10" t="str">
        <x:v>Rennes</x:v>
      </x:c>
      <x:c r="I10" t="str">
        <x:v>11016063769401</x:v>
      </x:c>
      <x:c r="J10" t="str">
        <x:v>Me Petit</x:v>
      </x:c>
      <x:c r="K10" t="str"/>
    </x:row>
    <x:row r="11">
      <x:c r="A11" t="str">
        <x:v>CL-0010</x:v>
      </x:c>
      <x:c r="B11" t="str">
        <x:v>Marie Moreau</x:v>
      </x:c>
      <x:c r="C11" t="str">
        <x:v>Indépendant</x:v>
      </x:c>
      <x:c r="D11" t="str">
        <x:v>Association</x:v>
      </x:c>
      <x:c r="E11" t="str">
        <x:v>06 63 53 41 91</x:v>
      </x:c>
      <x:c r="F11" t="str">
        <x:v>marie.moreau@exemple.fr</x:v>
      </x:c>
      <x:c r="G11" t="str">
        <x:v>87 rue de la République</x:v>
      </x:c>
      <x:c r="H11" t="str">
        <x:v>Toulouse</x:v>
      </x:c>
      <x:c r="I11" t="str">
        <x:v>84562668220809</x:v>
      </x:c>
      <x:c r="J11" t="str">
        <x:v>Me Durand</x:v>
      </x:c>
      <x:c r="K11" t="str"/>
    </x:row>
    <x:row r="12">
      <x:c r="A12" t="str">
        <x:v>CL-0011</x:v>
      </x:c>
      <x:c r="B12" t="str">
        <x:v>Claire Petit</x:v>
      </x:c>
      <x:c r="C12" t="str">
        <x:v>Atelier Lumière</x:v>
      </x:c>
      <x:c r="D12" t="str">
        <x:v>Entreprise</x:v>
      </x:c>
      <x:c r="E12" t="str">
        <x:v>06 81 13 76 53</x:v>
      </x:c>
      <x:c r="F12" t="str">
        <x:v>claire.petit@exemple.fr</x:v>
      </x:c>
      <x:c r="G12" t="str">
        <x:v>67 rue de la République</x:v>
      </x:c>
      <x:c r="H12" t="str">
        <x:v>Nantes</x:v>
      </x:c>
      <x:c r="I12" t="str">
        <x:v>25554974582842</x:v>
      </x:c>
      <x:c r="J12" t="str">
        <x:v>Me Martin</x:v>
      </x:c>
      <x:c r="K12" t="str"/>
    </x:row>
    <x:row r="13">
      <x:c r="A13" t="str">
        <x:v>CL-0012</x:v>
      </x:c>
      <x:c r="B13" t="str">
        <x:v>Thomas Petit</x:v>
      </x:c>
      <x:c r="C13" t="str">
        <x:v>Indépendant</x:v>
      </x:c>
      <x:c r="D13" t="str">
        <x:v>Association</x:v>
      </x:c>
      <x:c r="E13" t="str">
        <x:v>06 27 65 10 29</x:v>
      </x:c>
      <x:c r="F13" t="str">
        <x:v>thomas.petit@exemple.fr</x:v>
      </x:c>
      <x:c r="G13" t="str">
        <x:v>21 rue de la République</x:v>
      </x:c>
      <x:c r="H13" t="str">
        <x:v>Lille</x:v>
      </x:c>
      <x:c r="I13" t="str">
        <x:v>70676846841446</x:v>
      </x:c>
      <x:c r="J13" t="str">
        <x:v>Me Martin</x:v>
      </x:c>
      <x:c r="K13" t="str"/>
    </x:row>
    <x:row r="14">
      <x:c r="A14" t="str">
        <x:v>CL-0013</x:v>
      </x:c>
      <x:c r="B14" t="str">
        <x:v>Hugo Moreau</x:v>
      </x:c>
      <x:c r="C14" t="str">
        <x:v>SAS Métropole</x:v>
      </x:c>
      <x:c r="D14" t="str">
        <x:v>Entreprise</x:v>
      </x:c>
      <x:c r="E14" t="str">
        <x:v>06 87 26 92 69</x:v>
      </x:c>
      <x:c r="F14" t="str">
        <x:v>hugo.moreau@exemple.fr</x:v>
      </x:c>
      <x:c r="G14" t="str">
        <x:v>76 rue de la République</x:v>
      </x:c>
      <x:c r="H14" t="str">
        <x:v>Bordeaux</x:v>
      </x:c>
      <x:c r="I14" t="str">
        <x:v>81350316779476</x:v>
      </x:c>
      <x:c r="J14" t="str">
        <x:v>Me Petit</x:v>
      </x:c>
      <x:c r="K14" t="str"/>
    </x:row>
    <x:row r="15">
      <x:c r="A15" t="str">
        <x:v>CL-0014</x:v>
      </x:c>
      <x:c r="B15" t="str">
        <x:v>Julien Leroy</x:v>
      </x:c>
      <x:c r="C15" t="str">
        <x:v>Nova Conseil</x:v>
      </x:c>
      <x:c r="D15" t="str">
        <x:v>Particulier</x:v>
      </x:c>
      <x:c r="E15" t="str">
        <x:v>06 53 30 91 58</x:v>
      </x:c>
      <x:c r="F15" t="str">
        <x:v>julien.leroy@exemple.fr</x:v>
      </x:c>
      <x:c r="G15" t="str">
        <x:v>1 rue de la République</x:v>
      </x:c>
      <x:c r="H15" t="str">
        <x:v>Lille</x:v>
      </x:c>
      <x:c r="I15" t="str">
        <x:v>98083414058309</x:v>
      </x:c>
      <x:c r="J15" t="str">
        <x:v>Me Leroy</x:v>
      </x:c>
      <x:c r="K15" t="str"/>
    </x:row>
    <x:row r="16">
      <x:c r="A16" t="str">
        <x:v>CL-0015</x:v>
      </x:c>
      <x:c r="B16" t="str">
        <x:v>Lucas Fournier</x:v>
      </x:c>
      <x:c r="C16" t="str">
        <x:v>Tech Solution</x:v>
      </x:c>
      <x:c r="D16" t="str">
        <x:v>Association</x:v>
      </x:c>
      <x:c r="E16" t="str">
        <x:v>06 47 19 19 92</x:v>
      </x:c>
      <x:c r="F16" t="str">
        <x:v>lucas.fournier@exemple.fr</x:v>
      </x:c>
      <x:c r="G16" t="str">
        <x:v>84 rue de la République</x:v>
      </x:c>
      <x:c r="H16" t="str">
        <x:v>Bordeaux</x:v>
      </x:c>
      <x:c r="I16" t="str">
        <x:v>33580963244453</x:v>
      </x:c>
      <x:c r="J16" t="str">
        <x:v>Me Durand</x:v>
      </x:c>
      <x:c r="K16" t="str"/>
    </x:row>
    <x:row r="17">
      <x:c r="A17" t="str">
        <x:v>CL-0016</x:v>
      </x:c>
      <x:c r="B17" t="str">
        <x:v>Nicolas Dubois</x:v>
      </x:c>
      <x:c r="C17" t="str">
        <x:v>Tech Solution</x:v>
      </x:c>
      <x:c r="D17" t="str">
        <x:v>Association</x:v>
      </x:c>
      <x:c r="E17" t="str">
        <x:v>06 48 16 48 99</x:v>
      </x:c>
      <x:c r="F17" t="str">
        <x:v>nicolas.dubois@exemple.fr</x:v>
      </x:c>
      <x:c r="G17" t="str">
        <x:v>98 rue de la République</x:v>
      </x:c>
      <x:c r="H17" t="str">
        <x:v>Bordeaux</x:v>
      </x:c>
      <x:c r="I17" t="str">
        <x:v>83290743406692</x:v>
      </x:c>
      <x:c r="J17" t="str">
        <x:v>Me Durand</x:v>
      </x:c>
      <x:c r="K17" t="str"/>
    </x:row>
    <x:row r="18">
      <x:c r="A18" t="str">
        <x:v>CL-0017</x:v>
      </x:c>
      <x:c r="B18" t="str">
        <x:v>Marie Fournier</x:v>
      </x:c>
      <x:c r="C18" t="str">
        <x:v>Atelier Lumière</x:v>
      </x:c>
      <x:c r="D18" t="str">
        <x:v>Entreprise</x:v>
      </x:c>
      <x:c r="E18" t="str">
        <x:v>06 80 77 73 67</x:v>
      </x:c>
      <x:c r="F18" t="str">
        <x:v>marie.fournier@exemple.fr</x:v>
      </x:c>
      <x:c r="G18" t="str">
        <x:v>85 rue de la République</x:v>
      </x:c>
      <x:c r="H18" t="str">
        <x:v>Rennes</x:v>
      </x:c>
      <x:c r="I18" t="str">
        <x:v>69768305168789</x:v>
      </x:c>
      <x:c r="J18" t="str">
        <x:v>Me Durand</x:v>
      </x:c>
      <x:c r="K18" t="str"/>
    </x:row>
    <x:row r="19">
      <x:c r="A19" t="str">
        <x:v>CL-0018</x:v>
      </x:c>
      <x:c r="B19" t="str">
        <x:v>Marie Durand</x:v>
      </x:c>
      <x:c r="C19" t="str">
        <x:v>Indépendant</x:v>
      </x:c>
      <x:c r="D19" t="str">
        <x:v>Particulier</x:v>
      </x:c>
      <x:c r="E19" t="str">
        <x:v>06 64 62 72 72</x:v>
      </x:c>
      <x:c r="F19" t="str">
        <x:v>marie.durand@exemple.fr</x:v>
      </x:c>
      <x:c r="G19" t="str">
        <x:v>87 rue de la République</x:v>
      </x:c>
      <x:c r="H19" t="str">
        <x:v>Bordeaux</x:v>
      </x:c>
      <x:c r="I19" t="str">
        <x:v>88704729870263</x:v>
      </x:c>
      <x:c r="J19" t="str">
        <x:v>Me Leroy</x:v>
      </x:c>
      <x:c r="K19" t="str"/>
    </x:row>
    <x:row r="20">
      <x:c r="A20" t="str">
        <x:v>CL-0019</x:v>
      </x:c>
      <x:c r="B20" t="str">
        <x:v>Élodie Durand</x:v>
      </x:c>
      <x:c r="C20" t="str">
        <x:v>SAS Métropole</x:v>
      </x:c>
      <x:c r="D20" t="str">
        <x:v>Particulier</x:v>
      </x:c>
      <x:c r="E20" t="str">
        <x:v>06 17 67 90 76</x:v>
      </x:c>
      <x:c r="F20" t="str">
        <x:v>élodie.durand@exemple.fr</x:v>
      </x:c>
      <x:c r="G20" t="str">
        <x:v>69 rue de la République</x:v>
      </x:c>
      <x:c r="H20" t="str">
        <x:v>Lille</x:v>
      </x:c>
      <x:c r="I20" t="str">
        <x:v>53932482881361</x:v>
      </x:c>
      <x:c r="J20" t="str">
        <x:v>Me Bernard</x:v>
      </x:c>
      <x:c r="K20" t="str"/>
    </x:row>
    <x:row r="21">
      <x:c r="A21" t="str">
        <x:v>CL-0020</x:v>
      </x:c>
      <x:c r="B21" t="str">
        <x:v>Antoine Durand</x:v>
      </x:c>
      <x:c r="C21" t="str">
        <x:v>Tech Solution</x:v>
      </x:c>
      <x:c r="D21" t="str">
        <x:v>Association</x:v>
      </x:c>
      <x:c r="E21" t="str">
        <x:v>06 78 11 31 42</x:v>
      </x:c>
      <x:c r="F21" t="str">
        <x:v>antoine.durand@exemple.fr</x:v>
      </x:c>
      <x:c r="G21" t="str">
        <x:v>48 rue de la République</x:v>
      </x:c>
      <x:c r="H21" t="str">
        <x:v>Rennes</x:v>
      </x:c>
      <x:c r="I21" t="str">
        <x:v>66202573762810</x:v>
      </x:c>
      <x:c r="J21" t="str">
        <x:v>Me Bernard</x:v>
      </x:c>
      <x:c r="K21" t="str"/>
    </x:row>
    <x:row r="22">
      <x:c r="A22" t="str">
        <x:v>CL-0021</x:v>
      </x:c>
      <x:c r="B22" t="str">
        <x:v>Élodie Girard</x:v>
      </x:c>
      <x:c r="C22" t="str">
        <x:v>Groupe Horizon</x:v>
      </x:c>
      <x:c r="D22" t="str">
        <x:v>Particulier</x:v>
      </x:c>
      <x:c r="E22" t="str">
        <x:v>06 88 90 32 10</x:v>
      </x:c>
      <x:c r="F22" t="str">
        <x:v>élodie.girard@exemple.fr</x:v>
      </x:c>
      <x:c r="G22" t="str">
        <x:v>52 rue de la République</x:v>
      </x:c>
      <x:c r="H22" t="str">
        <x:v>Lyon</x:v>
      </x:c>
      <x:c r="I22" t="str">
        <x:v>66524988472285</x:v>
      </x:c>
      <x:c r="J22" t="str">
        <x:v>Me Petit</x:v>
      </x:c>
      <x:c r="K22" t="str"/>
    </x:row>
    <x:row r="23">
      <x:c r="A23" t="str">
        <x:v>CL-0022</x:v>
      </x:c>
      <x:c r="B23" t="str">
        <x:v>Nicolas Leroy</x:v>
      </x:c>
      <x:c r="C23" t="str">
        <x:v>Indépendant</x:v>
      </x:c>
      <x:c r="D23" t="str">
        <x:v>Entreprise</x:v>
      </x:c>
      <x:c r="E23" t="str">
        <x:v>06 58 80 40 40</x:v>
      </x:c>
      <x:c r="F23" t="str">
        <x:v>nicolas.leroy@exemple.fr</x:v>
      </x:c>
      <x:c r="G23" t="str">
        <x:v>88 rue de la République</x:v>
      </x:c>
      <x:c r="H23" t="str">
        <x:v>Nantes</x:v>
      </x:c>
      <x:c r="I23" t="str">
        <x:v>28578726511557</x:v>
      </x:c>
      <x:c r="J23" t="str">
        <x:v>Me Durand</x:v>
      </x:c>
      <x:c r="K23" t="str"/>
    </x:row>
    <x:row r="24">
      <x:c r="A24" t="str">
        <x:v>CL-0023</x:v>
      </x:c>
      <x:c r="B24" t="str">
        <x:v>Camille Fournier</x:v>
      </x:c>
      <x:c r="C24" t="str">
        <x:v>Groupe Horizon</x:v>
      </x:c>
      <x:c r="D24" t="str">
        <x:v>Association</x:v>
      </x:c>
      <x:c r="E24" t="str">
        <x:v>06 76 57 30 11</x:v>
      </x:c>
      <x:c r="F24" t="str">
        <x:v>camille.fournier@exemple.fr</x:v>
      </x:c>
      <x:c r="G24" t="str">
        <x:v>28 rue de la République</x:v>
      </x:c>
      <x:c r="H24" t="str">
        <x:v>Nantes</x:v>
      </x:c>
      <x:c r="I24" t="str">
        <x:v>94644265263645</x:v>
      </x:c>
      <x:c r="J24" t="str">
        <x:v>Me Bernard</x:v>
      </x:c>
      <x:c r="K24" t="str"/>
    </x:row>
    <x:row r="25">
      <x:c r="A25" t="str">
        <x:v>CL-0024</x:v>
      </x:c>
      <x:c r="B25" t="str">
        <x:v>Julie Petit</x:v>
      </x:c>
      <x:c r="C25" t="str">
        <x:v>Maison Verte</x:v>
      </x:c>
      <x:c r="D25" t="str">
        <x:v>Entreprise</x:v>
      </x:c>
      <x:c r="E25" t="str">
        <x:v>06 48 45 92 97</x:v>
      </x:c>
      <x:c r="F25" t="str">
        <x:v>julie.petit@exemple.fr</x:v>
      </x:c>
      <x:c r="G25" t="str">
        <x:v>62 rue de la République</x:v>
      </x:c>
      <x:c r="H25" t="str">
        <x:v>Nantes</x:v>
      </x:c>
      <x:c r="I25" t="str">
        <x:v>48641083310250</x:v>
      </x:c>
      <x:c r="J25" t="str">
        <x:v>Me Durand</x:v>
      </x:c>
      <x:c r="K25" t="str"/>
    </x:row>
    <x:row r="26">
      <x:c r="A26" t="str">
        <x:v>CL-0025</x:v>
      </x:c>
      <x:c r="B26" t="str">
        <x:v>Sophie Girard</x:v>
      </x:c>
      <x:c r="C26" t="str">
        <x:v>Tech Solution</x:v>
      </x:c>
      <x:c r="D26" t="str">
        <x:v>Association</x:v>
      </x:c>
      <x:c r="E26" t="str">
        <x:v>06 67 79 57 23</x:v>
      </x:c>
      <x:c r="F26" t="str">
        <x:v>sophie.girard@exemple.fr</x:v>
      </x:c>
      <x:c r="G26" t="str">
        <x:v>74 rue de la République</x:v>
      </x:c>
      <x:c r="H26" t="str">
        <x:v>Lille</x:v>
      </x:c>
      <x:c r="I26" t="str">
        <x:v>22078569866776</x:v>
      </x:c>
      <x:c r="J26" t="str">
        <x:v>Me Petit</x:v>
      </x:c>
      <x:c r="K26" t="str"/>
    </x:row>
    <x:row r="27">
      <x:c r="A27" t="str">
        <x:v>CL-0026</x:v>
      </x:c>
      <x:c r="B27" t="str">
        <x:v>Nicolas Martin</x:v>
      </x:c>
      <x:c r="C27" t="str">
        <x:v>Atelier Lumière</x:v>
      </x:c>
      <x:c r="D27" t="str">
        <x:v>Particulier</x:v>
      </x:c>
      <x:c r="E27" t="str">
        <x:v>06 97 48 74 72</x:v>
      </x:c>
      <x:c r="F27" t="str">
        <x:v>nicolas.martin@exemple.fr</x:v>
      </x:c>
      <x:c r="G27" t="str">
        <x:v>38 rue de la République</x:v>
      </x:c>
      <x:c r="H27" t="str">
        <x:v>Bordeaux</x:v>
      </x:c>
      <x:c r="I27" t="str">
        <x:v>93756296478458</x:v>
      </x:c>
      <x:c r="J27" t="str">
        <x:v>Me Martin</x:v>
      </x:c>
      <x:c r="K27" t="str"/>
    </x:row>
    <x:row r="28">
      <x:c r="A28" t="str">
        <x:v>CL-0027</x:v>
      </x:c>
      <x:c r="B28" t="str">
        <x:v>Antoine Dubois</x:v>
      </x:c>
      <x:c r="C28" t="str">
        <x:v>Groupe Horizon</x:v>
      </x:c>
      <x:c r="D28" t="str">
        <x:v>Entreprise</x:v>
      </x:c>
      <x:c r="E28" t="str">
        <x:v>06 82 62 96 72</x:v>
      </x:c>
      <x:c r="F28" t="str">
        <x:v>antoine.dubois@exemple.fr</x:v>
      </x:c>
      <x:c r="G28" t="str">
        <x:v>49 rue de la République</x:v>
      </x:c>
      <x:c r="H28" t="str">
        <x:v>Nantes</x:v>
      </x:c>
      <x:c r="I28" t="str">
        <x:v>18871067372524</x:v>
      </x:c>
      <x:c r="J28" t="str">
        <x:v>Me Durand</x:v>
      </x:c>
      <x:c r="K28" t="str"/>
    </x:row>
    <x:row r="29">
      <x:c r="A29" t="str">
        <x:v>CL-0028</x:v>
      </x:c>
      <x:c r="B29" t="str">
        <x:v>Lucas Martin</x:v>
      </x:c>
      <x:c r="C29" t="str">
        <x:v>Tech Solution</x:v>
      </x:c>
      <x:c r="D29" t="str">
        <x:v>Entreprise</x:v>
      </x:c>
      <x:c r="E29" t="str">
        <x:v>06 25 24 92 39</x:v>
      </x:c>
      <x:c r="F29" t="str">
        <x:v>lucas.martin@exemple.fr</x:v>
      </x:c>
      <x:c r="G29" t="str">
        <x:v>43 rue de la République</x:v>
      </x:c>
      <x:c r="H29" t="str">
        <x:v>Toulouse</x:v>
      </x:c>
      <x:c r="I29" t="str">
        <x:v>98354068497176</x:v>
      </x:c>
      <x:c r="J29" t="str">
        <x:v>Me Durand</x:v>
      </x:c>
      <x:c r="K29" t="str"/>
    </x:row>
    <x:row r="30">
      <x:c r="A30" t="str">
        <x:v>CL-0029</x:v>
      </x:c>
      <x:c r="B30" t="str">
        <x:v>Nicolas Moreau</x:v>
      </x:c>
      <x:c r="C30" t="str">
        <x:v>Atelier Lumière</x:v>
      </x:c>
      <x:c r="D30" t="str">
        <x:v>Association</x:v>
      </x:c>
      <x:c r="E30" t="str">
        <x:v>06 81 16 35 59</x:v>
      </x:c>
      <x:c r="F30" t="str">
        <x:v>nicolas.moreau@exemple.fr</x:v>
      </x:c>
      <x:c r="G30" t="str">
        <x:v>3 rue de la République</x:v>
      </x:c>
      <x:c r="H30" t="str">
        <x:v>Toulouse</x:v>
      </x:c>
      <x:c r="I30" t="str">
        <x:v>33945101109814</x:v>
      </x:c>
      <x:c r="J30" t="str">
        <x:v>Me Leroy</x:v>
      </x:c>
      <x:c r="K30" t="str"/>
    </x:row>
    <x:row r="31">
      <x:c r="A31" t="str">
        <x:v>CL-0030</x:v>
      </x:c>
      <x:c r="B31" t="str">
        <x:v>Thomas Fournier</x:v>
      </x:c>
      <x:c r="C31" t="str">
        <x:v>Groupe Horizon</x:v>
      </x:c>
      <x:c r="D31" t="str">
        <x:v>Particulier</x:v>
      </x:c>
      <x:c r="E31" t="str">
        <x:v>06 24 65 63 80</x:v>
      </x:c>
      <x:c r="F31" t="str">
        <x:v>thomas.fournier@exemple.fr</x:v>
      </x:c>
      <x:c r="G31" t="str">
        <x:v>63 rue de la République</x:v>
      </x:c>
      <x:c r="H31" t="str">
        <x:v>Nantes</x:v>
      </x:c>
      <x:c r="I31" t="str">
        <x:v>89237117123009</x:v>
      </x:c>
      <x:c r="J31" t="str">
        <x:v>Me Martin</x:v>
      </x:c>
      <x:c r="K31" t="str"/>
    </x:row>
    <x:row r="32">
      <x:c r="A32" t="str">
        <x:v>CL-0031</x:v>
      </x:c>
      <x:c r="B32" t="str">
        <x:v>Élodie Durand</x:v>
      </x:c>
      <x:c r="C32" t="str">
        <x:v>Tech Solution</x:v>
      </x:c>
      <x:c r="D32" t="str">
        <x:v>Entreprise</x:v>
      </x:c>
      <x:c r="E32" t="str">
        <x:v>06 44 69 12 32</x:v>
      </x:c>
      <x:c r="F32" t="str">
        <x:v>élodie.durand@exemple.fr</x:v>
      </x:c>
      <x:c r="G32" t="str">
        <x:v>21 rue de la République</x:v>
      </x:c>
      <x:c r="H32" t="str">
        <x:v>Nantes</x:v>
      </x:c>
      <x:c r="I32" t="str">
        <x:v>20011029271701</x:v>
      </x:c>
      <x:c r="J32" t="str">
        <x:v>Me Petit</x:v>
      </x:c>
      <x:c r="K32" t="str"/>
    </x:row>
    <x:row r="33">
      <x:c r="A33" t="str">
        <x:v>CL-0032</x:v>
      </x:c>
      <x:c r="B33" t="str">
        <x:v>Marie Moreau</x:v>
      </x:c>
      <x:c r="C33" t="str">
        <x:v>SAS Métropole</x:v>
      </x:c>
      <x:c r="D33" t="str">
        <x:v>Entreprise</x:v>
      </x:c>
      <x:c r="E33" t="str">
        <x:v>06 72 45 63 75</x:v>
      </x:c>
      <x:c r="F33" t="str">
        <x:v>marie.moreau@exemple.fr</x:v>
      </x:c>
      <x:c r="G33" t="str">
        <x:v>76 rue de la République</x:v>
      </x:c>
      <x:c r="H33" t="str">
        <x:v>Lyon</x:v>
      </x:c>
      <x:c r="I33" t="str">
        <x:v>77113657551524</x:v>
      </x:c>
      <x:c r="J33" t="str">
        <x:v>Me Durand</x:v>
      </x:c>
      <x:c r="K33" t="str"/>
    </x:row>
    <x:row r="34">
      <x:c r="A34" t="str">
        <x:v>CL-0033</x:v>
      </x:c>
      <x:c r="B34" t="str">
        <x:v>Thomas Bernard</x:v>
      </x:c>
      <x:c r="C34" t="str">
        <x:v>SAS Métropole</x:v>
      </x:c>
      <x:c r="D34" t="str">
        <x:v>Entreprise</x:v>
      </x:c>
      <x:c r="E34" t="str">
        <x:v>06 77 45 18 77</x:v>
      </x:c>
      <x:c r="F34" t="str">
        <x:v>thomas.bernard@exemple.fr</x:v>
      </x:c>
      <x:c r="G34" t="str">
        <x:v>84 rue de la République</x:v>
      </x:c>
      <x:c r="H34" t="str">
        <x:v>Toulouse</x:v>
      </x:c>
      <x:c r="I34" t="str">
        <x:v>28632132412013</x:v>
      </x:c>
      <x:c r="J34" t="str">
        <x:v>Me Petit</x:v>
      </x:c>
      <x:c r="K34" t="str"/>
    </x:row>
    <x:row r="35">
      <x:c r="A35" t="str">
        <x:v>CL-0034</x:v>
      </x:c>
      <x:c r="B35" t="str">
        <x:v>Marie Dubois</x:v>
      </x:c>
      <x:c r="C35" t="str">
        <x:v>Indépendant</x:v>
      </x:c>
      <x:c r="D35" t="str">
        <x:v>Entreprise</x:v>
      </x:c>
      <x:c r="E35" t="str">
        <x:v>06 77 83 92 10</x:v>
      </x:c>
      <x:c r="F35" t="str">
        <x:v>marie.dubois@exemple.fr</x:v>
      </x:c>
      <x:c r="G35" t="str">
        <x:v>55 rue de la République</x:v>
      </x:c>
      <x:c r="H35" t="str">
        <x:v>Paris</x:v>
      </x:c>
      <x:c r="I35" t="str">
        <x:v>34850298516501</x:v>
      </x:c>
      <x:c r="J35" t="str">
        <x:v>Me Martin</x:v>
      </x:c>
      <x:c r="K35" t="str"/>
    </x:row>
    <x:row r="36">
      <x:c r="A36" t="str">
        <x:v>CL-0035</x:v>
      </x:c>
      <x:c r="B36" t="str">
        <x:v>Camille Durand</x:v>
      </x:c>
      <x:c r="C36" t="str">
        <x:v>SAS Métropole</x:v>
      </x:c>
      <x:c r="D36" t="str">
        <x:v>Association</x:v>
      </x:c>
      <x:c r="E36" t="str">
        <x:v>06 16 21 20 78</x:v>
      </x:c>
      <x:c r="F36" t="str">
        <x:v>camille.durand@exemple.fr</x:v>
      </x:c>
      <x:c r="G36" t="str">
        <x:v>69 rue de la République</x:v>
      </x:c>
      <x:c r="H36" t="str">
        <x:v>Marseille</x:v>
      </x:c>
      <x:c r="I36" t="str">
        <x:v>56904020016686</x:v>
      </x:c>
      <x:c r="J36" t="str">
        <x:v>Me Bernard</x:v>
      </x:c>
      <x:c r="K36" t="str"/>
    </x:row>
    <x:row r="37">
      <x:c r="A37" t="str">
        <x:v>CL-0036</x:v>
      </x:c>
      <x:c r="B37" t="str">
        <x:v>Antoine Durand</x:v>
      </x:c>
      <x:c r="C37" t="str">
        <x:v>Atelier Lumière</x:v>
      </x:c>
      <x:c r="D37" t="str">
        <x:v>Particulier</x:v>
      </x:c>
      <x:c r="E37" t="str">
        <x:v>06 35 13 86 89</x:v>
      </x:c>
      <x:c r="F37" t="str">
        <x:v>antoine.durand@exemple.fr</x:v>
      </x:c>
      <x:c r="G37" t="str">
        <x:v>90 rue de la République</x:v>
      </x:c>
      <x:c r="H37" t="str">
        <x:v>Rennes</x:v>
      </x:c>
      <x:c r="I37" t="str">
        <x:v>61839474033414</x:v>
      </x:c>
      <x:c r="J37" t="str">
        <x:v>Me Martin</x:v>
      </x:c>
      <x:c r="K37" t="str"/>
    </x:row>
    <x:row r="38">
      <x:c r="A38" t="str">
        <x:v>CL-0037</x:v>
      </x:c>
      <x:c r="B38" t="str">
        <x:v>Nicolas Petit</x:v>
      </x:c>
      <x:c r="C38" t="str">
        <x:v>Groupe Horizon</x:v>
      </x:c>
      <x:c r="D38" t="str">
        <x:v>Entreprise</x:v>
      </x:c>
      <x:c r="E38" t="str">
        <x:v>06 58 17 45 23</x:v>
      </x:c>
      <x:c r="F38" t="str">
        <x:v>nicolas.petit@exemple.fr</x:v>
      </x:c>
      <x:c r="G38" t="str">
        <x:v>6 rue de la République</x:v>
      </x:c>
      <x:c r="H38" t="str">
        <x:v>Lyon</x:v>
      </x:c>
      <x:c r="I38" t="str">
        <x:v>66335863944276</x:v>
      </x:c>
      <x:c r="J38" t="str">
        <x:v>Me Petit</x:v>
      </x:c>
      <x:c r="K38" t="str"/>
    </x:row>
    <x:row r="39">
      <x:c r="A39" t="str">
        <x:v>CL-0038</x:v>
      </x:c>
      <x:c r="B39" t="str">
        <x:v>Claire Dubois</x:v>
      </x:c>
      <x:c r="C39" t="str">
        <x:v>Maison Verte</x:v>
      </x:c>
      <x:c r="D39" t="str">
        <x:v>Association</x:v>
      </x:c>
      <x:c r="E39" t="str">
        <x:v>06 31 42 56 71</x:v>
      </x:c>
      <x:c r="F39" t="str">
        <x:v>claire.dubois@exemple.fr</x:v>
      </x:c>
      <x:c r="G39" t="str">
        <x:v>41 rue de la République</x:v>
      </x:c>
      <x:c r="H39" t="str">
        <x:v>Rennes</x:v>
      </x:c>
      <x:c r="I39" t="str">
        <x:v>67843161275645</x:v>
      </x:c>
      <x:c r="J39" t="str">
        <x:v>Me Durand</x:v>
      </x:c>
      <x:c r="K39" t="str"/>
    </x:row>
    <x:row r="40">
      <x:c r="A40" t="str">
        <x:v>CL-0039</x:v>
      </x:c>
      <x:c r="B40" t="str">
        <x:v>Julie Petit</x:v>
      </x:c>
      <x:c r="C40" t="str">
        <x:v>Atelier Lumière</x:v>
      </x:c>
      <x:c r="D40" t="str">
        <x:v>Entreprise</x:v>
      </x:c>
      <x:c r="E40" t="str">
        <x:v>06 85 32 17 78</x:v>
      </x:c>
      <x:c r="F40" t="str">
        <x:v>julie.petit@exemple.fr</x:v>
      </x:c>
      <x:c r="G40" t="str">
        <x:v>21 rue de la République</x:v>
      </x:c>
      <x:c r="H40" t="str">
        <x:v>Toulouse</x:v>
      </x:c>
      <x:c r="I40" t="str">
        <x:v>45156189818657</x:v>
      </x:c>
      <x:c r="J40" t="str">
        <x:v>Me Bernard</x:v>
      </x:c>
      <x:c r="K40" t="str"/>
    </x:row>
    <x:row r="41">
      <x:c r="A41" t="str">
        <x:v>CL-0040</x:v>
      </x:c>
      <x:c r="B41" t="str">
        <x:v>Camille Roux</x:v>
      </x:c>
      <x:c r="C41" t="str">
        <x:v>Nova Conseil</x:v>
      </x:c>
      <x:c r="D41" t="str">
        <x:v>Particulier</x:v>
      </x:c>
      <x:c r="E41" t="str">
        <x:v>06 15 17 71 83</x:v>
      </x:c>
      <x:c r="F41" t="str">
        <x:v>camille.roux@exemple.fr</x:v>
      </x:c>
      <x:c r="G41" t="str">
        <x:v>10 rue de la République</x:v>
      </x:c>
      <x:c r="H41" t="str">
        <x:v>Nantes</x:v>
      </x:c>
      <x:c r="I41" t="str">
        <x:v>69345451561433</x:v>
      </x:c>
      <x:c r="J41" t="str">
        <x:v>Me Durand</x:v>
      </x:c>
      <x:c r="K41" t="str"/>
    </x:row>
    <x:row r="42">
      <x:c r="A42" t="str">
        <x:v>CL-0041</x:v>
      </x:c>
      <x:c r="B42" t="str">
        <x:v>Nicolas Moreau</x:v>
      </x:c>
      <x:c r="C42" t="str">
        <x:v>SAS Métropole</x:v>
      </x:c>
      <x:c r="D42" t="str">
        <x:v>Particulier</x:v>
      </x:c>
      <x:c r="E42" t="str">
        <x:v>06 35 48 19 40</x:v>
      </x:c>
      <x:c r="F42" t="str">
        <x:v>nicolas.moreau@exemple.fr</x:v>
      </x:c>
      <x:c r="G42" t="str">
        <x:v>7 rue de la République</x:v>
      </x:c>
      <x:c r="H42" t="str">
        <x:v>Nice</x:v>
      </x:c>
      <x:c r="I42" t="str">
        <x:v>19696131320531</x:v>
      </x:c>
      <x:c r="J42" t="str">
        <x:v>Me Bernard</x:v>
      </x:c>
      <x:c r="K42" t="str"/>
    </x:row>
    <x:row r="43">
      <x:c r="A43" t="str">
        <x:v>CL-0042</x:v>
      </x:c>
      <x:c r="B43" t="str">
        <x:v>Julien Fournier</x:v>
      </x:c>
      <x:c r="C43" t="str">
        <x:v>Tech Solution</x:v>
      </x:c>
      <x:c r="D43" t="str">
        <x:v>Particulier</x:v>
      </x:c>
      <x:c r="E43" t="str">
        <x:v>06 50 22 78 55</x:v>
      </x:c>
      <x:c r="F43" t="str">
        <x:v>julien.fournier@exemple.fr</x:v>
      </x:c>
      <x:c r="G43" t="str">
        <x:v>42 rue de la République</x:v>
      </x:c>
      <x:c r="H43" t="str">
        <x:v>Lyon</x:v>
      </x:c>
      <x:c r="I43" t="str">
        <x:v>51847564554612</x:v>
      </x:c>
      <x:c r="J43" t="str">
        <x:v>Me Petit</x:v>
      </x:c>
      <x:c r="K43" t="str"/>
    </x:row>
    <x:row r="44">
      <x:c r="A44" t="str">
        <x:v>CL-0043</x:v>
      </x:c>
      <x:c r="B44" t="str">
        <x:v>Julie Moreau</x:v>
      </x:c>
      <x:c r="C44" t="str">
        <x:v>Atelier Lumière</x:v>
      </x:c>
      <x:c r="D44" t="str">
        <x:v>Entreprise</x:v>
      </x:c>
      <x:c r="E44" t="str">
        <x:v>06 98 63 44 31</x:v>
      </x:c>
      <x:c r="F44" t="str">
        <x:v>julie.moreau@exemple.fr</x:v>
      </x:c>
      <x:c r="G44" t="str">
        <x:v>4 rue de la République</x:v>
      </x:c>
      <x:c r="H44" t="str">
        <x:v>Lille</x:v>
      </x:c>
      <x:c r="I44" t="str">
        <x:v>20930489833097</x:v>
      </x:c>
      <x:c r="J44" t="str">
        <x:v>Me Bernard</x:v>
      </x:c>
      <x:c r="K44" t="str"/>
    </x:row>
    <x:row r="45">
      <x:c r="A45" t="str">
        <x:v>CL-0044</x:v>
      </x:c>
      <x:c r="B45" t="str">
        <x:v>Julie Bernard</x:v>
      </x:c>
      <x:c r="C45" t="str">
        <x:v>Maison Verte</x:v>
      </x:c>
      <x:c r="D45" t="str">
        <x:v>Particulier</x:v>
      </x:c>
      <x:c r="E45" t="str">
        <x:v>06 84 58 87 30</x:v>
      </x:c>
      <x:c r="F45" t="str">
        <x:v>julie.bernard@exemple.fr</x:v>
      </x:c>
      <x:c r="G45" t="str">
        <x:v>97 rue de la République</x:v>
      </x:c>
      <x:c r="H45" t="str">
        <x:v>Marseille</x:v>
      </x:c>
      <x:c r="I45" t="str">
        <x:v>31865262869636</x:v>
      </x:c>
      <x:c r="J45" t="str">
        <x:v>Me Petit</x:v>
      </x:c>
      <x:c r="K45" t="str"/>
    </x:row>
    <x:row r="46">
      <x:c r="A46" t="str">
        <x:v>CL-0045</x:v>
      </x:c>
      <x:c r="B46" t="str">
        <x:v>Claire Martin</x:v>
      </x:c>
      <x:c r="C46" t="str">
        <x:v>Indépendant</x:v>
      </x:c>
      <x:c r="D46" t="str">
        <x:v>Particulier</x:v>
      </x:c>
      <x:c r="E46" t="str">
        <x:v>06 11 82 92 60</x:v>
      </x:c>
      <x:c r="F46" t="str">
        <x:v>claire.martin@exemple.fr</x:v>
      </x:c>
      <x:c r="G46" t="str">
        <x:v>89 rue de la République</x:v>
      </x:c>
      <x:c r="H46" t="str">
        <x:v>Nantes</x:v>
      </x:c>
      <x:c r="I46" t="str">
        <x:v>73909308740571</x:v>
      </x:c>
      <x:c r="J46" t="str">
        <x:v>Me Leroy</x:v>
      </x:c>
      <x:c r="K46" t="str"/>
    </x:row>
    <x:row r="47">
      <x:c r="A47" t="str">
        <x:v>CL-0046</x:v>
      </x:c>
      <x:c r="B47" t="str">
        <x:v>Élodie Roux</x:v>
      </x:c>
      <x:c r="C47" t="str">
        <x:v>SAS Métropole</x:v>
      </x:c>
      <x:c r="D47" t="str">
        <x:v>Entreprise</x:v>
      </x:c>
      <x:c r="E47" t="str">
        <x:v>06 72 96 82 37</x:v>
      </x:c>
      <x:c r="F47" t="str">
        <x:v>élodie.roux@exemple.fr</x:v>
      </x:c>
      <x:c r="G47" t="str">
        <x:v>98 rue de la République</x:v>
      </x:c>
      <x:c r="H47" t="str">
        <x:v>Nantes</x:v>
      </x:c>
      <x:c r="I47" t="str">
        <x:v>88001898511848</x:v>
      </x:c>
      <x:c r="J47" t="str">
        <x:v>Me Durand</x:v>
      </x:c>
      <x:c r="K47" t="str"/>
    </x:row>
    <x:row r="48">
      <x:c r="A48" t="str">
        <x:v>CL-0047</x:v>
      </x:c>
      <x:c r="B48" t="str">
        <x:v>Sophie Roux</x:v>
      </x:c>
      <x:c r="C48" t="str">
        <x:v>Maison Verte</x:v>
      </x:c>
      <x:c r="D48" t="str">
        <x:v>Association</x:v>
      </x:c>
      <x:c r="E48" t="str">
        <x:v>06 31 73 92 99</x:v>
      </x:c>
      <x:c r="F48" t="str">
        <x:v>sophie.roux@exemple.fr</x:v>
      </x:c>
      <x:c r="G48" t="str">
        <x:v>33 rue de la République</x:v>
      </x:c>
      <x:c r="H48" t="str">
        <x:v>Lille</x:v>
      </x:c>
      <x:c r="I48" t="str">
        <x:v>31536644054913</x:v>
      </x:c>
      <x:c r="J48" t="str">
        <x:v>Me Bernard</x:v>
      </x:c>
      <x:c r="K48" t="str"/>
    </x:row>
    <x:row r="49">
      <x:c r="A49" t="str">
        <x:v>CL-0048</x:v>
      </x:c>
      <x:c r="B49" t="str">
        <x:v>Hugo Moreau</x:v>
      </x:c>
      <x:c r="C49" t="str">
        <x:v>Nova Conseil</x:v>
      </x:c>
      <x:c r="D49" t="str">
        <x:v>Particulier</x:v>
      </x:c>
      <x:c r="E49" t="str">
        <x:v>06 83 38 21 45</x:v>
      </x:c>
      <x:c r="F49" t="str">
        <x:v>hugo.moreau@exemple.fr</x:v>
      </x:c>
      <x:c r="G49" t="str">
        <x:v>81 rue de la République</x:v>
      </x:c>
      <x:c r="H49" t="str">
        <x:v>Marseille</x:v>
      </x:c>
      <x:c r="I49" t="str">
        <x:v>52111317469213</x:v>
      </x:c>
      <x:c r="J49" t="str">
        <x:v>Me Leroy</x:v>
      </x:c>
      <x:c r="K49" t="str"/>
    </x:row>
    <x:row r="50">
      <x:c r="A50" t="str">
        <x:v>CL-0049</x:v>
      </x:c>
      <x:c r="B50" t="str">
        <x:v>Camille Fournier</x:v>
      </x:c>
      <x:c r="C50" t="str">
        <x:v>Tech Solution</x:v>
      </x:c>
      <x:c r="D50" t="str">
        <x:v>Entreprise</x:v>
      </x:c>
      <x:c r="E50" t="str">
        <x:v>06 76 64 59 98</x:v>
      </x:c>
      <x:c r="F50" t="str">
        <x:v>camille.fournier@exemple.fr</x:v>
      </x:c>
      <x:c r="G50" t="str">
        <x:v>7 rue de la République</x:v>
      </x:c>
      <x:c r="H50" t="str">
        <x:v>Strasbourg</x:v>
      </x:c>
      <x:c r="I50" t="str">
        <x:v>41231400985458</x:v>
      </x:c>
      <x:c r="J50" t="str">
        <x:v>Me Durand</x:v>
      </x:c>
      <x:c r="K50" t="str"/>
    </x:row>
    <x:row r="51">
      <x:c r="A51" t="str">
        <x:v>CL-0050</x:v>
      </x:c>
      <x:c r="B51" t="str">
        <x:v>Claire Durand</x:v>
      </x:c>
      <x:c r="C51" t="str">
        <x:v>Atelier Lumière</x:v>
      </x:c>
      <x:c r="D51" t="str">
        <x:v>Association</x:v>
      </x:c>
      <x:c r="E51" t="str">
        <x:v>06 19 40 40 91</x:v>
      </x:c>
      <x:c r="F51" t="str">
        <x:v>claire.durand@exemple.fr</x:v>
      </x:c>
      <x:c r="G51" t="str">
        <x:v>92 rue de la République</x:v>
      </x:c>
      <x:c r="H51" t="str">
        <x:v>Rennes</x:v>
      </x:c>
      <x:c r="I51" t="str">
        <x:v>89111964719137</x:v>
      </x:c>
      <x:c r="J51" t="str">
        <x:v>Me Bernard</x:v>
      </x:c>
      <x:c r="K51" t="str"/>
    </x:row>
    <x:row r="52">
      <x:c r="A52" t="str">
        <x:v>CL-0051</x:v>
      </x:c>
      <x:c r="B52" t="str">
        <x:v>Claire Leroy</x:v>
      </x:c>
      <x:c r="C52" t="str">
        <x:v>Tech Solution</x:v>
      </x:c>
      <x:c r="D52" t="str">
        <x:v>Particulier</x:v>
      </x:c>
      <x:c r="E52" t="str">
        <x:v>06 28 63 23 88</x:v>
      </x:c>
      <x:c r="F52" t="str">
        <x:v>claire.leroy@exemple.fr</x:v>
      </x:c>
      <x:c r="G52" t="str">
        <x:v>94 rue de la République</x:v>
      </x:c>
      <x:c r="H52" t="str">
        <x:v>Lyon</x:v>
      </x:c>
      <x:c r="I52" t="str">
        <x:v>28190365977704</x:v>
      </x:c>
      <x:c r="J52" t="str">
        <x:v>Me Martin</x:v>
      </x:c>
      <x:c r="K52" t="str"/>
    </x:row>
    <x:row r="53">
      <x:c r="A53" t="str">
        <x:v>CL-0052</x:v>
      </x:c>
      <x:c r="B53" t="str">
        <x:v>Lucas Durand</x:v>
      </x:c>
      <x:c r="C53" t="str">
        <x:v>Atelier Lumière</x:v>
      </x:c>
      <x:c r="D53" t="str">
        <x:v>Association</x:v>
      </x:c>
      <x:c r="E53" t="str">
        <x:v>06 66 46 51 42</x:v>
      </x:c>
      <x:c r="F53" t="str">
        <x:v>lucas.durand@exemple.fr</x:v>
      </x:c>
      <x:c r="G53" t="str">
        <x:v>56 rue de la République</x:v>
      </x:c>
      <x:c r="H53" t="str">
        <x:v>Strasbourg</x:v>
      </x:c>
      <x:c r="I53" t="str">
        <x:v>61560494536438</x:v>
      </x:c>
      <x:c r="J53" t="str">
        <x:v>Me Martin</x:v>
      </x:c>
      <x:c r="K53" t="str"/>
    </x:row>
    <x:row r="54">
      <x:c r="A54" t="str">
        <x:v>CL-0053</x:v>
      </x:c>
      <x:c r="B54" t="str">
        <x:v>Lucas Bernard</x:v>
      </x:c>
      <x:c r="C54" t="str">
        <x:v>Groupe Horizon</x:v>
      </x:c>
      <x:c r="D54" t="str">
        <x:v>Entreprise</x:v>
      </x:c>
      <x:c r="E54" t="str">
        <x:v>06 82 26 15 78</x:v>
      </x:c>
      <x:c r="F54" t="str">
        <x:v>lucas.bernard@exemple.fr</x:v>
      </x:c>
      <x:c r="G54" t="str">
        <x:v>7 rue de la République</x:v>
      </x:c>
      <x:c r="H54" t="str">
        <x:v>Paris</x:v>
      </x:c>
      <x:c r="I54" t="str">
        <x:v>90167077904418</x:v>
      </x:c>
      <x:c r="J54" t="str">
        <x:v>Me Leroy</x:v>
      </x:c>
      <x:c r="K54" t="str"/>
    </x:row>
    <x:row r="55">
      <x:c r="A55" t="str">
        <x:v>CL-0054</x:v>
      </x:c>
      <x:c r="B55" t="str">
        <x:v>Julien Dubois</x:v>
      </x:c>
      <x:c r="C55" t="str">
        <x:v>Atelier Lumière</x:v>
      </x:c>
      <x:c r="D55" t="str">
        <x:v>Entreprise</x:v>
      </x:c>
      <x:c r="E55" t="str">
        <x:v>06 17 73 17 13</x:v>
      </x:c>
      <x:c r="F55" t="str">
        <x:v>julien.dubois@exemple.fr</x:v>
      </x:c>
      <x:c r="G55" t="str">
        <x:v>7 rue de la République</x:v>
      </x:c>
      <x:c r="H55" t="str">
        <x:v>Lyon</x:v>
      </x:c>
      <x:c r="I55" t="str">
        <x:v>55173595386362</x:v>
      </x:c>
      <x:c r="J55" t="str">
        <x:v>Me Leroy</x:v>
      </x:c>
      <x:c r="K55" t="str"/>
    </x:row>
    <x:row r="56">
      <x:c r="A56" t="str">
        <x:v>CL-0055</x:v>
      </x:c>
      <x:c r="B56" t="str">
        <x:v>Claire Durand</x:v>
      </x:c>
      <x:c r="C56" t="str">
        <x:v>Groupe Horizon</x:v>
      </x:c>
      <x:c r="D56" t="str">
        <x:v>Entreprise</x:v>
      </x:c>
      <x:c r="E56" t="str">
        <x:v>06 70 78 49 11</x:v>
      </x:c>
      <x:c r="F56" t="str">
        <x:v>claire.durand@exemple.fr</x:v>
      </x:c>
      <x:c r="G56" t="str">
        <x:v>7 rue de la République</x:v>
      </x:c>
      <x:c r="H56" t="str">
        <x:v>Rennes</x:v>
      </x:c>
      <x:c r="I56" t="str">
        <x:v>97616401672193</x:v>
      </x:c>
      <x:c r="J56" t="str">
        <x:v>Me Leroy</x:v>
      </x:c>
      <x:c r="K56" t="str"/>
    </x:row>
    <x:row r="57">
      <x:c r="A57" t="str">
        <x:v>CL-0056</x:v>
      </x:c>
      <x:c r="B57" t="str">
        <x:v>Antoine Bernard</x:v>
      </x:c>
      <x:c r="C57" t="str">
        <x:v>Indépendant</x:v>
      </x:c>
      <x:c r="D57" t="str">
        <x:v>Particulier</x:v>
      </x:c>
      <x:c r="E57" t="str">
        <x:v>06 28 27 49 18</x:v>
      </x:c>
      <x:c r="F57" t="str">
        <x:v>antoine.bernard@exemple.fr</x:v>
      </x:c>
      <x:c r="G57" t="str">
        <x:v>27 rue de la République</x:v>
      </x:c>
      <x:c r="H57" t="str">
        <x:v>Rennes</x:v>
      </x:c>
      <x:c r="I57" t="str">
        <x:v>18288514058644</x:v>
      </x:c>
      <x:c r="J57" t="str">
        <x:v>Me Bernard</x:v>
      </x:c>
      <x:c r="K57" t="str"/>
    </x:row>
    <x:row r="58">
      <x:c r="A58" t="str">
        <x:v>CL-0057</x:v>
      </x:c>
      <x:c r="B58" t="str">
        <x:v>Julien Dubois</x:v>
      </x:c>
      <x:c r="C58" t="str">
        <x:v>Nova Conseil</x:v>
      </x:c>
      <x:c r="D58" t="str">
        <x:v>Association</x:v>
      </x:c>
      <x:c r="E58" t="str">
        <x:v>06 30 12 42 62</x:v>
      </x:c>
      <x:c r="F58" t="str">
        <x:v>julien.dubois@exemple.fr</x:v>
      </x:c>
      <x:c r="G58" t="str">
        <x:v>17 rue de la République</x:v>
      </x:c>
      <x:c r="H58" t="str">
        <x:v>Paris</x:v>
      </x:c>
      <x:c r="I58" t="str">
        <x:v>99222755433522</x:v>
      </x:c>
      <x:c r="J58" t="str">
        <x:v>Me Leroy</x:v>
      </x:c>
      <x:c r="K58" t="str"/>
    </x:row>
    <x:row r="59">
      <x:c r="A59" t="str">
        <x:v>CL-0058</x:v>
      </x:c>
      <x:c r="B59" t="str">
        <x:v>Hugo Bernard</x:v>
      </x:c>
      <x:c r="C59" t="str">
        <x:v>SCI Patrimoine</x:v>
      </x:c>
      <x:c r="D59" t="str">
        <x:v>Association</x:v>
      </x:c>
      <x:c r="E59" t="str">
        <x:v>06 70 43 46 87</x:v>
      </x:c>
      <x:c r="F59" t="str">
        <x:v>hugo.bernard@exemple.fr</x:v>
      </x:c>
      <x:c r="G59" t="str">
        <x:v>37 rue de la République</x:v>
      </x:c>
      <x:c r="H59" t="str">
        <x:v>Marseille</x:v>
      </x:c>
      <x:c r="I59" t="str">
        <x:v>25470300189433</x:v>
      </x:c>
      <x:c r="J59" t="str">
        <x:v>Me Leroy</x:v>
      </x:c>
      <x:c r="K59" t="str"/>
    </x:row>
    <x:row r="60">
      <x:c r="A60" t="str">
        <x:v>CL-0059</x:v>
      </x:c>
      <x:c r="B60" t="str">
        <x:v>Élodie Bernard</x:v>
      </x:c>
      <x:c r="C60" t="str">
        <x:v>Nova Conseil</x:v>
      </x:c>
      <x:c r="D60" t="str">
        <x:v>Entreprise</x:v>
      </x:c>
      <x:c r="E60" t="str">
        <x:v>06 24 71 78 73</x:v>
      </x:c>
      <x:c r="F60" t="str">
        <x:v>élodie.bernard@exemple.fr</x:v>
      </x:c>
      <x:c r="G60" t="str">
        <x:v>27 rue de la République</x:v>
      </x:c>
      <x:c r="H60" t="str">
        <x:v>Marseille</x:v>
      </x:c>
      <x:c r="I60" t="str">
        <x:v>25704970477676</x:v>
      </x:c>
      <x:c r="J60" t="str">
        <x:v>Me Martin</x:v>
      </x:c>
      <x:c r="K60" t="str"/>
    </x:row>
    <x:row r="61">
      <x:c r="A61" t="str">
        <x:v>CL-0060</x:v>
      </x:c>
      <x:c r="B61" t="str">
        <x:v>Nicolas Girard</x:v>
      </x:c>
      <x:c r="C61" t="str">
        <x:v>Atelier Lumière</x:v>
      </x:c>
      <x:c r="D61" t="str">
        <x:v>Association</x:v>
      </x:c>
      <x:c r="E61" t="str">
        <x:v>06 88 51 16 82</x:v>
      </x:c>
      <x:c r="F61" t="str">
        <x:v>nicolas.girard@exemple.fr</x:v>
      </x:c>
      <x:c r="G61" t="str">
        <x:v>5 rue de la République</x:v>
      </x:c>
      <x:c r="H61" t="str">
        <x:v>Rennes</x:v>
      </x:c>
      <x:c r="I61" t="str">
        <x:v>85817447214852</x:v>
      </x:c>
      <x:c r="J61" t="str">
        <x:v>Me Petit</x:v>
      </x:c>
      <x:c r="K61" t="str"/>
    </x:row>
    <x:row r="62">
      <x:c r="A62" t="str">
        <x:v>CL-0061</x:v>
      </x:c>
      <x:c r="B62" t="str">
        <x:v>Claire Girard</x:v>
      </x:c>
      <x:c r="C62" t="str">
        <x:v>SCI Patrimoine</x:v>
      </x:c>
      <x:c r="D62" t="str">
        <x:v>Entreprise</x:v>
      </x:c>
      <x:c r="E62" t="str">
        <x:v>06 26 88 69 87</x:v>
      </x:c>
      <x:c r="F62" t="str">
        <x:v>claire.girard@exemple.fr</x:v>
      </x:c>
      <x:c r="G62" t="str">
        <x:v>71 rue de la République</x:v>
      </x:c>
      <x:c r="H62" t="str">
        <x:v>Nice</x:v>
      </x:c>
      <x:c r="I62" t="str">
        <x:v>15660167222745</x:v>
      </x:c>
      <x:c r="J62" t="str">
        <x:v>Me Durand</x:v>
      </x:c>
      <x:c r="K62" t="str"/>
    </x:row>
    <x:row r="63">
      <x:c r="A63" t="str">
        <x:v>CL-0062</x:v>
      </x:c>
      <x:c r="B63" t="str">
        <x:v>Thomas Petit</x:v>
      </x:c>
      <x:c r="C63" t="str">
        <x:v>Atelier Lumière</x:v>
      </x:c>
      <x:c r="D63" t="str">
        <x:v>Entreprise</x:v>
      </x:c>
      <x:c r="E63" t="str">
        <x:v>06 88 64 43 90</x:v>
      </x:c>
      <x:c r="F63" t="str">
        <x:v>thomas.petit@exemple.fr</x:v>
      </x:c>
      <x:c r="G63" t="str">
        <x:v>20 rue de la République</x:v>
      </x:c>
      <x:c r="H63" t="str">
        <x:v>Marseille</x:v>
      </x:c>
      <x:c r="I63" t="str">
        <x:v>93940219565014</x:v>
      </x:c>
      <x:c r="J63" t="str">
        <x:v>Me Leroy</x:v>
      </x:c>
      <x:c r="K63" t="str"/>
    </x:row>
    <x:row r="64">
      <x:c r="A64" t="str">
        <x:v>CL-0063</x:v>
      </x:c>
      <x:c r="B64" t="str">
        <x:v>Julien Roux</x:v>
      </x:c>
      <x:c r="C64" t="str">
        <x:v>Maison Verte</x:v>
      </x:c>
      <x:c r="D64" t="str">
        <x:v>Association</x:v>
      </x:c>
      <x:c r="E64" t="str">
        <x:v>06 33 39 65 82</x:v>
      </x:c>
      <x:c r="F64" t="str">
        <x:v>julien.roux@exemple.fr</x:v>
      </x:c>
      <x:c r="G64" t="str">
        <x:v>6 rue de la République</x:v>
      </x:c>
      <x:c r="H64" t="str">
        <x:v>Rennes</x:v>
      </x:c>
      <x:c r="I64" t="str">
        <x:v>38298706081844</x:v>
      </x:c>
      <x:c r="J64" t="str">
        <x:v>Me Durand</x:v>
      </x:c>
      <x:c r="K64" t="str"/>
    </x:row>
    <x:row r="65">
      <x:c r="A65" t="str">
        <x:v>CL-0064</x:v>
      </x:c>
      <x:c r="B65" t="str">
        <x:v>Sophie Girard</x:v>
      </x:c>
      <x:c r="C65" t="str">
        <x:v>Tech Solution</x:v>
      </x:c>
      <x:c r="D65" t="str">
        <x:v>Entreprise</x:v>
      </x:c>
      <x:c r="E65" t="str">
        <x:v>06 74 60 55 15</x:v>
      </x:c>
      <x:c r="F65" t="str">
        <x:v>sophie.girard@exemple.fr</x:v>
      </x:c>
      <x:c r="G65" t="str">
        <x:v>31 rue de la République</x:v>
      </x:c>
      <x:c r="H65" t="str">
        <x:v>Bordeaux</x:v>
      </x:c>
      <x:c r="I65" t="str">
        <x:v>98301129394551</x:v>
      </x:c>
      <x:c r="J65" t="str">
        <x:v>Me Petit</x:v>
      </x:c>
      <x:c r="K65" t="str"/>
    </x:row>
    <x:row r="66">
      <x:c r="A66" t="str">
        <x:v>CL-0065</x:v>
      </x:c>
      <x:c r="B66" t="str">
        <x:v>Marie Petit</x:v>
      </x:c>
      <x:c r="C66" t="str">
        <x:v>SCI Patrimoine</x:v>
      </x:c>
      <x:c r="D66" t="str">
        <x:v>Particulier</x:v>
      </x:c>
      <x:c r="E66" t="str">
        <x:v>06 87 13 72 61</x:v>
      </x:c>
      <x:c r="F66" t="str">
        <x:v>marie.petit@exemple.fr</x:v>
      </x:c>
      <x:c r="G66" t="str">
        <x:v>59 rue de la République</x:v>
      </x:c>
      <x:c r="H66" t="str">
        <x:v>Paris</x:v>
      </x:c>
      <x:c r="I66" t="str">
        <x:v>47438578462668</x:v>
      </x:c>
      <x:c r="J66" t="str">
        <x:v>Me Leroy</x:v>
      </x:c>
      <x:c r="K66" t="str"/>
    </x:row>
    <x:row r="67">
      <x:c r="A67" t="str">
        <x:v>CL-0066</x:v>
      </x:c>
      <x:c r="B67" t="str">
        <x:v>Hugo Leroy</x:v>
      </x:c>
      <x:c r="C67" t="str">
        <x:v>Maison Verte</x:v>
      </x:c>
      <x:c r="D67" t="str">
        <x:v>Entreprise</x:v>
      </x:c>
      <x:c r="E67" t="str">
        <x:v>06 83 69 35 57</x:v>
      </x:c>
      <x:c r="F67" t="str">
        <x:v>hugo.leroy@exemple.fr</x:v>
      </x:c>
      <x:c r="G67" t="str">
        <x:v>77 rue de la République</x:v>
      </x:c>
      <x:c r="H67" t="str">
        <x:v>Lille</x:v>
      </x:c>
      <x:c r="I67" t="str">
        <x:v>17293409071022</x:v>
      </x:c>
      <x:c r="J67" t="str">
        <x:v>Me Martin</x:v>
      </x:c>
      <x:c r="K67" t="str"/>
    </x:row>
    <x:row r="68">
      <x:c r="A68" t="str">
        <x:v>CL-0067</x:v>
      </x:c>
      <x:c r="B68" t="str">
        <x:v>Lucas Fournier</x:v>
      </x:c>
      <x:c r="C68" t="str">
        <x:v>Tech Solution</x:v>
      </x:c>
      <x:c r="D68" t="str">
        <x:v>Entreprise</x:v>
      </x:c>
      <x:c r="E68" t="str">
        <x:v>06 75 92 91 57</x:v>
      </x:c>
      <x:c r="F68" t="str">
        <x:v>lucas.fournier@exemple.fr</x:v>
      </x:c>
      <x:c r="G68" t="str">
        <x:v>56 rue de la République</x:v>
      </x:c>
      <x:c r="H68" t="str">
        <x:v>Bordeaux</x:v>
      </x:c>
      <x:c r="I68" t="str">
        <x:v>36881810886946</x:v>
      </x:c>
      <x:c r="J68" t="str">
        <x:v>Me Durand</x:v>
      </x:c>
      <x:c r="K68" t="str"/>
    </x:row>
    <x:row r="69">
      <x:c r="A69" t="str">
        <x:v>CL-0068</x:v>
      </x:c>
      <x:c r="B69" t="str">
        <x:v>Élodie Moreau</x:v>
      </x:c>
      <x:c r="C69" t="str">
        <x:v>Groupe Horizon</x:v>
      </x:c>
      <x:c r="D69" t="str">
        <x:v>Entreprise</x:v>
      </x:c>
      <x:c r="E69" t="str">
        <x:v>06 45 33 31 37</x:v>
      </x:c>
      <x:c r="F69" t="str">
        <x:v>élodie.moreau@exemple.fr</x:v>
      </x:c>
      <x:c r="G69" t="str">
        <x:v>97 rue de la République</x:v>
      </x:c>
      <x:c r="H69" t="str">
        <x:v>Rennes</x:v>
      </x:c>
      <x:c r="I69" t="str">
        <x:v>82910800524789</x:v>
      </x:c>
      <x:c r="J69" t="str">
        <x:v>Me Bernard</x:v>
      </x:c>
      <x:c r="K69" t="str"/>
    </x:row>
    <x:row r="70">
      <x:c r="A70" t="str">
        <x:v>CL-0069</x:v>
      </x:c>
      <x:c r="B70" t="str">
        <x:v>Thomas Roux</x:v>
      </x:c>
      <x:c r="C70" t="str">
        <x:v>SCI Patrimoine</x:v>
      </x:c>
      <x:c r="D70" t="str">
        <x:v>Entreprise</x:v>
      </x:c>
      <x:c r="E70" t="str">
        <x:v>06 73 80 24 77</x:v>
      </x:c>
      <x:c r="F70" t="str">
        <x:v>thomas.roux@exemple.fr</x:v>
      </x:c>
      <x:c r="G70" t="str">
        <x:v>78 rue de la République</x:v>
      </x:c>
      <x:c r="H70" t="str">
        <x:v>Paris</x:v>
      </x:c>
      <x:c r="I70" t="str">
        <x:v>55554641802837</x:v>
      </x:c>
      <x:c r="J70" t="str">
        <x:v>Me Leroy</x:v>
      </x:c>
      <x:c r="K70" t="str"/>
    </x:row>
    <x:row r="71">
      <x:c r="A71" t="str">
        <x:v>CL-0070</x:v>
      </x:c>
      <x:c r="B71" t="str">
        <x:v>Camille Moreau</x:v>
      </x:c>
      <x:c r="C71" t="str">
        <x:v>Atelier Lumière</x:v>
      </x:c>
      <x:c r="D71" t="str">
        <x:v>Entreprise</x:v>
      </x:c>
      <x:c r="E71" t="str">
        <x:v>06 38 97 88 19</x:v>
      </x:c>
      <x:c r="F71" t="str">
        <x:v>camille.moreau@exemple.fr</x:v>
      </x:c>
      <x:c r="G71" t="str">
        <x:v>10 rue de la République</x:v>
      </x:c>
      <x:c r="H71" t="str">
        <x:v>Lyon</x:v>
      </x:c>
      <x:c r="I71" t="str">
        <x:v>11560172750095</x:v>
      </x:c>
      <x:c r="J71" t="str">
        <x:v>Me Leroy</x:v>
      </x:c>
      <x:c r="K71" t="str"/>
    </x:row>
    <x:row r="72">
      <x:c r="A72" t="str">
        <x:v>CL-0071</x:v>
      </x:c>
      <x:c r="B72" t="str">
        <x:v>Julien Dubois</x:v>
      </x:c>
      <x:c r="C72" t="str">
        <x:v>Maison Verte</x:v>
      </x:c>
      <x:c r="D72" t="str">
        <x:v>Entreprise</x:v>
      </x:c>
      <x:c r="E72" t="str">
        <x:v>06 71 80 96 36</x:v>
      </x:c>
      <x:c r="F72" t="str">
        <x:v>julien.dubois@exemple.fr</x:v>
      </x:c>
      <x:c r="G72" t="str">
        <x:v>21 rue de la République</x:v>
      </x:c>
      <x:c r="H72" t="str">
        <x:v>Marseille</x:v>
      </x:c>
      <x:c r="I72" t="str">
        <x:v>61458270127647</x:v>
      </x:c>
      <x:c r="J72" t="str">
        <x:v>Me Martin</x:v>
      </x:c>
      <x:c r="K72" t="str"/>
    </x:row>
    <x:row r="73">
      <x:c r="A73" t="str">
        <x:v>CL-0072</x:v>
      </x:c>
      <x:c r="B73" t="str">
        <x:v>Marie Dubois</x:v>
      </x:c>
      <x:c r="C73" t="str">
        <x:v>Groupe Horizon</x:v>
      </x:c>
      <x:c r="D73" t="str">
        <x:v>Entreprise</x:v>
      </x:c>
      <x:c r="E73" t="str">
        <x:v>06 71 69 98 62</x:v>
      </x:c>
      <x:c r="F73" t="str">
        <x:v>marie.dubois@exemple.fr</x:v>
      </x:c>
      <x:c r="G73" t="str">
        <x:v>37 rue de la République</x:v>
      </x:c>
      <x:c r="H73" t="str">
        <x:v>Strasbourg</x:v>
      </x:c>
      <x:c r="I73" t="str">
        <x:v>79117731413157</x:v>
      </x:c>
      <x:c r="J73" t="str">
        <x:v>Me Petit</x:v>
      </x:c>
      <x:c r="K73" t="str"/>
    </x:row>
    <x:row r="74">
      <x:c r="A74" t="str">
        <x:v>CL-0073</x:v>
      </x:c>
      <x:c r="B74" t="str">
        <x:v>Nicolas Bernard</x:v>
      </x:c>
      <x:c r="C74" t="str">
        <x:v>SAS Métropole</x:v>
      </x:c>
      <x:c r="D74" t="str">
        <x:v>Entreprise</x:v>
      </x:c>
      <x:c r="E74" t="str">
        <x:v>06 36 95 65 64</x:v>
      </x:c>
      <x:c r="F74" t="str">
        <x:v>nicolas.bernard@exemple.fr</x:v>
      </x:c>
      <x:c r="G74" t="str">
        <x:v>68 rue de la République</x:v>
      </x:c>
      <x:c r="H74" t="str">
        <x:v>Lille</x:v>
      </x:c>
      <x:c r="I74" t="str">
        <x:v>94987867769061</x:v>
      </x:c>
      <x:c r="J74" t="str">
        <x:v>Me Durand</x:v>
      </x:c>
      <x:c r="K74" t="str"/>
    </x:row>
    <x:row r="75">
      <x:c r="A75" t="str">
        <x:v>CL-0074</x:v>
      </x:c>
      <x:c r="B75" t="str">
        <x:v>Julie Roux</x:v>
      </x:c>
      <x:c r="C75" t="str">
        <x:v>Nova Conseil</x:v>
      </x:c>
      <x:c r="D75" t="str">
        <x:v>Particulier</x:v>
      </x:c>
      <x:c r="E75" t="str">
        <x:v>06 79 66 58 79</x:v>
      </x:c>
      <x:c r="F75" t="str">
        <x:v>julie.roux@exemple.fr</x:v>
      </x:c>
      <x:c r="G75" t="str">
        <x:v>54 rue de la République</x:v>
      </x:c>
      <x:c r="H75" t="str">
        <x:v>Nantes</x:v>
      </x:c>
      <x:c r="I75" t="str">
        <x:v>51546551693344</x:v>
      </x:c>
      <x:c r="J75" t="str">
        <x:v>Me Petit</x:v>
      </x:c>
      <x:c r="K75" t="str"/>
    </x:row>
    <x:row r="76">
      <x:c r="A76" t="str">
        <x:v>CL-0075</x:v>
      </x:c>
      <x:c r="B76" t="str">
        <x:v>Antoine Martin</x:v>
      </x:c>
      <x:c r="C76" t="str">
        <x:v>Tech Solution</x:v>
      </x:c>
      <x:c r="D76" t="str">
        <x:v>Particulier</x:v>
      </x:c>
      <x:c r="E76" t="str">
        <x:v>06 52 81 90 42</x:v>
      </x:c>
      <x:c r="F76" t="str">
        <x:v>antoine.martin@exemple.fr</x:v>
      </x:c>
      <x:c r="G76" t="str">
        <x:v>60 rue de la République</x:v>
      </x:c>
      <x:c r="H76" t="str">
        <x:v>Lyon</x:v>
      </x:c>
      <x:c r="I76" t="str">
        <x:v>12678180432357</x:v>
      </x:c>
      <x:c r="J76" t="str">
        <x:v>Me Petit</x:v>
      </x:c>
      <x:c r="K76" t="str"/>
    </x:row>
    <x:row r="77">
      <x:c r="A77" t="str">
        <x:v>CL-0076</x:v>
      </x:c>
      <x:c r="B77" t="str">
        <x:v>Élodie Fournier</x:v>
      </x:c>
      <x:c r="C77" t="str">
        <x:v>SCI Patrimoine</x:v>
      </x:c>
      <x:c r="D77" t="str">
        <x:v>Particulier</x:v>
      </x:c>
      <x:c r="E77" t="str">
        <x:v>06 66 54 78 67</x:v>
      </x:c>
      <x:c r="F77" t="str">
        <x:v>élodie.fournier@exemple.fr</x:v>
      </x:c>
      <x:c r="G77" t="str">
        <x:v>35 rue de la République</x:v>
      </x:c>
      <x:c r="H77" t="str">
        <x:v>Rennes</x:v>
      </x:c>
      <x:c r="I77" t="str">
        <x:v>74093848979268</x:v>
      </x:c>
      <x:c r="J77" t="str">
        <x:v>Me Durand</x:v>
      </x:c>
      <x:c r="K77" t="str"/>
    </x:row>
    <x:row r="78">
      <x:c r="A78" t="str">
        <x:v>CL-0077</x:v>
      </x:c>
      <x:c r="B78" t="str">
        <x:v>Camille Fournier</x:v>
      </x:c>
      <x:c r="C78" t="str">
        <x:v>Tech Solution</x:v>
      </x:c>
      <x:c r="D78" t="str">
        <x:v>Particulier</x:v>
      </x:c>
      <x:c r="E78" t="str">
        <x:v>06 86 35 53 28</x:v>
      </x:c>
      <x:c r="F78" t="str">
        <x:v>camille.fournier@exemple.fr</x:v>
      </x:c>
      <x:c r="G78" t="str">
        <x:v>66 rue de la République</x:v>
      </x:c>
      <x:c r="H78" t="str">
        <x:v>Nantes</x:v>
      </x:c>
      <x:c r="I78" t="str">
        <x:v>92811382303877</x:v>
      </x:c>
      <x:c r="J78" t="str">
        <x:v>Me Bernard</x:v>
      </x:c>
      <x:c r="K78" t="str"/>
    </x:row>
    <x:row r="79">
      <x:c r="A79" t="str">
        <x:v>CL-0078</x:v>
      </x:c>
      <x:c r="B79" t="str">
        <x:v>Hugo Leroy</x:v>
      </x:c>
      <x:c r="C79" t="str">
        <x:v>SCI Patrimoine</x:v>
      </x:c>
      <x:c r="D79" t="str">
        <x:v>Entreprise</x:v>
      </x:c>
      <x:c r="E79" t="str">
        <x:v>06 30 14 17 57</x:v>
      </x:c>
      <x:c r="F79" t="str">
        <x:v>hugo.leroy@exemple.fr</x:v>
      </x:c>
      <x:c r="G79" t="str">
        <x:v>8 rue de la République</x:v>
      </x:c>
      <x:c r="H79" t="str">
        <x:v>Marseille</x:v>
      </x:c>
      <x:c r="I79" t="str">
        <x:v>91422242970191</x:v>
      </x:c>
      <x:c r="J79" t="str">
        <x:v>Me Martin</x:v>
      </x:c>
      <x:c r="K79" t="str"/>
    </x:row>
    <x:row r="80">
      <x:c r="A80" t="str">
        <x:v>CL-0079</x:v>
      </x:c>
      <x:c r="B80" t="str">
        <x:v>Nicolas Bernard</x:v>
      </x:c>
      <x:c r="C80" t="str">
        <x:v>Nova Conseil</x:v>
      </x:c>
      <x:c r="D80" t="str">
        <x:v>Entreprise</x:v>
      </x:c>
      <x:c r="E80" t="str">
        <x:v>06 70 26 13 69</x:v>
      </x:c>
      <x:c r="F80" t="str">
        <x:v>nicolas.bernard@exemple.fr</x:v>
      </x:c>
      <x:c r="G80" t="str">
        <x:v>83 rue de la République</x:v>
      </x:c>
      <x:c r="H80" t="str">
        <x:v>Bordeaux</x:v>
      </x:c>
      <x:c r="I80" t="str">
        <x:v>34466377578464</x:v>
      </x:c>
      <x:c r="J80" t="str">
        <x:v>Me Martin</x:v>
      </x:c>
      <x:c r="K80" t="str"/>
    </x:row>
    <x:row r="81">
      <x:c r="A81" t="str">
        <x:v>CL-0080</x:v>
      </x:c>
      <x:c r="B81" t="str">
        <x:v>Julien Girard</x:v>
      </x:c>
      <x:c r="C81" t="str">
        <x:v>Groupe Horizon</x:v>
      </x:c>
      <x:c r="D81" t="str">
        <x:v>Association</x:v>
      </x:c>
      <x:c r="E81" t="str">
        <x:v>06 11 82 75 58</x:v>
      </x:c>
      <x:c r="F81" t="str">
        <x:v>julien.girard@exemple.fr</x:v>
      </x:c>
      <x:c r="G81" t="str">
        <x:v>63 rue de la République</x:v>
      </x:c>
      <x:c r="H81" t="str">
        <x:v>Nice</x:v>
      </x:c>
      <x:c r="I81" t="str">
        <x:v>26618216672507</x:v>
      </x:c>
      <x:c r="J81" t="str">
        <x:v>Me Bernard</x:v>
      </x:c>
      <x:c r="K81" t="str"/>
    </x:row>
    <x:row r="82">
      <x:c r="A82" t="str">
        <x:v>CL-0081</x:v>
      </x:c>
      <x:c r="B82" t="str">
        <x:v>Sophie Leroy</x:v>
      </x:c>
      <x:c r="C82" t="str">
        <x:v>Nova Conseil</x:v>
      </x:c>
      <x:c r="D82" t="str">
        <x:v>Entreprise</x:v>
      </x:c>
      <x:c r="E82" t="str">
        <x:v>06 66 88 87 65</x:v>
      </x:c>
      <x:c r="F82" t="str">
        <x:v>sophie.leroy@exemple.fr</x:v>
      </x:c>
      <x:c r="G82" t="str">
        <x:v>93 rue de la République</x:v>
      </x:c>
      <x:c r="H82" t="str">
        <x:v>Rennes</x:v>
      </x:c>
      <x:c r="I82" t="str">
        <x:v>84636931956750</x:v>
      </x:c>
      <x:c r="J82" t="str">
        <x:v>Me Durand</x:v>
      </x:c>
      <x:c r="K82" t="str"/>
    </x:row>
    <x:row r="83">
      <x:c r="A83" t="str">
        <x:v>CL-0082</x:v>
      </x:c>
      <x:c r="B83" t="str">
        <x:v>Hugo Martin</x:v>
      </x:c>
      <x:c r="C83" t="str">
        <x:v>SAS Métropole</x:v>
      </x:c>
      <x:c r="D83" t="str">
        <x:v>Association</x:v>
      </x:c>
      <x:c r="E83" t="str">
        <x:v>06 39 32 20 10</x:v>
      </x:c>
      <x:c r="F83" t="str">
        <x:v>hugo.martin@exemple.fr</x:v>
      </x:c>
      <x:c r="G83" t="str">
        <x:v>69 rue de la République</x:v>
      </x:c>
      <x:c r="H83" t="str">
        <x:v>Bordeaux</x:v>
      </x:c>
      <x:c r="I83" t="str">
        <x:v>73530753352620</x:v>
      </x:c>
      <x:c r="J83" t="str">
        <x:v>Me Petit</x:v>
      </x:c>
      <x:c r="K83" t="str"/>
    </x:row>
    <x:row r="84">
      <x:c r="A84" t="str">
        <x:v>CL-0083</x:v>
      </x:c>
      <x:c r="B84" t="str">
        <x:v>Lucas Fournier</x:v>
      </x:c>
      <x:c r="C84" t="str">
        <x:v>Groupe Horizon</x:v>
      </x:c>
      <x:c r="D84" t="str">
        <x:v>Entreprise</x:v>
      </x:c>
      <x:c r="E84" t="str">
        <x:v>06 45 49 94 27</x:v>
      </x:c>
      <x:c r="F84" t="str">
        <x:v>lucas.fournier@exemple.fr</x:v>
      </x:c>
      <x:c r="G84" t="str">
        <x:v>21 rue de la République</x:v>
      </x:c>
      <x:c r="H84" t="str">
        <x:v>Nice</x:v>
      </x:c>
      <x:c r="I84" t="str">
        <x:v>98103607823587</x:v>
      </x:c>
      <x:c r="J84" t="str">
        <x:v>Me Petit</x:v>
      </x:c>
      <x:c r="K84" t="str"/>
    </x:row>
    <x:row r="85">
      <x:c r="A85" t="str">
        <x:v>CL-0084</x:v>
      </x:c>
      <x:c r="B85" t="str">
        <x:v>Nicolas Girard</x:v>
      </x:c>
      <x:c r="C85" t="str">
        <x:v>Tech Solution</x:v>
      </x:c>
      <x:c r="D85" t="str">
        <x:v>Particulier</x:v>
      </x:c>
      <x:c r="E85" t="str">
        <x:v>06 28 93 79 65</x:v>
      </x:c>
      <x:c r="F85" t="str">
        <x:v>nicolas.girard@exemple.fr</x:v>
      </x:c>
      <x:c r="G85" t="str">
        <x:v>66 rue de la République</x:v>
      </x:c>
      <x:c r="H85" t="str">
        <x:v>Lille</x:v>
      </x:c>
      <x:c r="I85" t="str">
        <x:v>86485005483735</x:v>
      </x:c>
      <x:c r="J85" t="str">
        <x:v>Me Martin</x:v>
      </x:c>
      <x:c r="K85" t="str"/>
    </x:row>
    <x:row r="86">
      <x:c r="A86" t="str">
        <x:v>CL-0085</x:v>
      </x:c>
      <x:c r="B86" t="str">
        <x:v>Julie Fournier</x:v>
      </x:c>
      <x:c r="C86" t="str">
        <x:v>Atelier Lumière</x:v>
      </x:c>
      <x:c r="D86" t="str">
        <x:v>Entreprise</x:v>
      </x:c>
      <x:c r="E86" t="str">
        <x:v>06 33 17 73 19</x:v>
      </x:c>
      <x:c r="F86" t="str">
        <x:v>julie.fournier@exemple.fr</x:v>
      </x:c>
      <x:c r="G86" t="str">
        <x:v>49 rue de la République</x:v>
      </x:c>
      <x:c r="H86" t="str">
        <x:v>Toulouse</x:v>
      </x:c>
      <x:c r="I86" t="str">
        <x:v>81702167490492</x:v>
      </x:c>
      <x:c r="J86" t="str">
        <x:v>Me Petit</x:v>
      </x:c>
      <x:c r="K86" t="str"/>
    </x:row>
    <x:row r="87">
      <x:c r="A87" t="str">
        <x:v>CL-0086</x:v>
      </x:c>
      <x:c r="B87" t="str">
        <x:v>Lucas Petit</x:v>
      </x:c>
      <x:c r="C87" t="str">
        <x:v>Maison Verte</x:v>
      </x:c>
      <x:c r="D87" t="str">
        <x:v>Entreprise</x:v>
      </x:c>
      <x:c r="E87" t="str">
        <x:v>06 67 54 96 28</x:v>
      </x:c>
      <x:c r="F87" t="str">
        <x:v>lucas.petit@exemple.fr</x:v>
      </x:c>
      <x:c r="G87" t="str">
        <x:v>79 rue de la République</x:v>
      </x:c>
      <x:c r="H87" t="str">
        <x:v>Lille</x:v>
      </x:c>
      <x:c r="I87" t="str">
        <x:v>19285117817944</x:v>
      </x:c>
      <x:c r="J87" t="str">
        <x:v>Me Petit</x:v>
      </x:c>
      <x:c r="K87" t="str"/>
    </x:row>
    <x:row r="88">
      <x:c r="A88" t="str">
        <x:v>CL-0087</x:v>
      </x:c>
      <x:c r="B88" t="str">
        <x:v>Sophie Martin</x:v>
      </x:c>
      <x:c r="C88" t="str">
        <x:v>SCI Patrimoine</x:v>
      </x:c>
      <x:c r="D88" t="str">
        <x:v>Association</x:v>
      </x:c>
      <x:c r="E88" t="str">
        <x:v>06 80 98 31 92</x:v>
      </x:c>
      <x:c r="F88" t="str">
        <x:v>sophie.martin@exemple.fr</x:v>
      </x:c>
      <x:c r="G88" t="str">
        <x:v>83 rue de la République</x:v>
      </x:c>
      <x:c r="H88" t="str">
        <x:v>Strasbourg</x:v>
      </x:c>
      <x:c r="I88" t="str">
        <x:v>49196482137630</x:v>
      </x:c>
      <x:c r="J88" t="str">
        <x:v>Me Petit</x:v>
      </x:c>
      <x:c r="K88" t="str"/>
    </x:row>
    <x:row r="89">
      <x:c r="A89" t="str">
        <x:v>CL-0088</x:v>
      </x:c>
      <x:c r="B89" t="str">
        <x:v>Élodie Moreau</x:v>
      </x:c>
      <x:c r="C89" t="str">
        <x:v>Groupe Horizon</x:v>
      </x:c>
      <x:c r="D89" t="str">
        <x:v>Association</x:v>
      </x:c>
      <x:c r="E89" t="str">
        <x:v>06 42 19 36 22</x:v>
      </x:c>
      <x:c r="F89" t="str">
        <x:v>élodie.moreau@exemple.fr</x:v>
      </x:c>
      <x:c r="G89" t="str">
        <x:v>44 rue de la République</x:v>
      </x:c>
      <x:c r="H89" t="str">
        <x:v>Nantes</x:v>
      </x:c>
      <x:c r="I89" t="str">
        <x:v>49343526396338</x:v>
      </x:c>
      <x:c r="J89" t="str">
        <x:v>Me Petit</x:v>
      </x:c>
      <x:c r="K89" t="str"/>
    </x:row>
    <x:row r="90">
      <x:c r="A90" t="str">
        <x:v>CL-0089</x:v>
      </x:c>
      <x:c r="B90" t="str">
        <x:v>Julien Leroy</x:v>
      </x:c>
      <x:c r="C90" t="str">
        <x:v>Maison Verte</x:v>
      </x:c>
      <x:c r="D90" t="str">
        <x:v>Particulier</x:v>
      </x:c>
      <x:c r="E90" t="str">
        <x:v>06 12 41 67 17</x:v>
      </x:c>
      <x:c r="F90" t="str">
        <x:v>julien.leroy@exemple.fr</x:v>
      </x:c>
      <x:c r="G90" t="str">
        <x:v>29 rue de la République</x:v>
      </x:c>
      <x:c r="H90" t="str">
        <x:v>Bordeaux</x:v>
      </x:c>
      <x:c r="I90" t="str">
        <x:v>97778492409330</x:v>
      </x:c>
      <x:c r="J90" t="str">
        <x:v>Me Bernard</x:v>
      </x:c>
      <x:c r="K90" t="str"/>
    </x:row>
    <x:row r="91">
      <x:c r="A91" t="str">
        <x:v>CL-0090</x:v>
      </x:c>
      <x:c r="B91" t="str">
        <x:v>Julien Fournier</x:v>
      </x:c>
      <x:c r="C91" t="str">
        <x:v>Tech Solution</x:v>
      </x:c>
      <x:c r="D91" t="str">
        <x:v>Association</x:v>
      </x:c>
      <x:c r="E91" t="str">
        <x:v>06 36 41 59 80</x:v>
      </x:c>
      <x:c r="F91" t="str">
        <x:v>julien.fournier@exemple.fr</x:v>
      </x:c>
      <x:c r="G91" t="str">
        <x:v>11 rue de la République</x:v>
      </x:c>
      <x:c r="H91" t="str">
        <x:v>Lille</x:v>
      </x:c>
      <x:c r="I91" t="str">
        <x:v>39037360856448</x:v>
      </x:c>
      <x:c r="J91" t="str">
        <x:v>Me Petit</x:v>
      </x:c>
      <x:c r="K91" t="str"/>
    </x:row>
    <x:row r="92">
      <x:c r="A92" t="str">
        <x:v>CL-0091</x:v>
      </x:c>
      <x:c r="B92" t="str">
        <x:v>Marie Bernard</x:v>
      </x:c>
      <x:c r="C92" t="str">
        <x:v>SAS Métropole</x:v>
      </x:c>
      <x:c r="D92" t="str">
        <x:v>Association</x:v>
      </x:c>
      <x:c r="E92" t="str">
        <x:v>06 36 58 62 43</x:v>
      </x:c>
      <x:c r="F92" t="str">
        <x:v>marie.bernard@exemple.fr</x:v>
      </x:c>
      <x:c r="G92" t="str">
        <x:v>6 rue de la République</x:v>
      </x:c>
      <x:c r="H92" t="str">
        <x:v>Nice</x:v>
      </x:c>
      <x:c r="I92" t="str">
        <x:v>76978755837172</x:v>
      </x:c>
      <x:c r="J92" t="str">
        <x:v>Me Leroy</x:v>
      </x:c>
      <x:c r="K92" t="str"/>
    </x:row>
    <x:row r="93">
      <x:c r="A93" t="str">
        <x:v>CL-0092</x:v>
      </x:c>
      <x:c r="B93" t="str">
        <x:v>Lucas Fournier</x:v>
      </x:c>
      <x:c r="C93" t="str">
        <x:v>Nova Conseil</x:v>
      </x:c>
      <x:c r="D93" t="str">
        <x:v>Entreprise</x:v>
      </x:c>
      <x:c r="E93" t="str">
        <x:v>06 69 81 82 95</x:v>
      </x:c>
      <x:c r="F93" t="str">
        <x:v>lucas.fournier@exemple.fr</x:v>
      </x:c>
      <x:c r="G93" t="str">
        <x:v>35 rue de la République</x:v>
      </x:c>
      <x:c r="H93" t="str">
        <x:v>Nantes</x:v>
      </x:c>
      <x:c r="I93" t="str">
        <x:v>38535912007356</x:v>
      </x:c>
      <x:c r="J93" t="str">
        <x:v>Me Bernard</x:v>
      </x:c>
      <x:c r="K93" t="str"/>
    </x:row>
    <x:row r="94">
      <x:c r="A94" t="str">
        <x:v>CL-0093</x:v>
      </x:c>
      <x:c r="B94" t="str">
        <x:v>Antoine Durand</x:v>
      </x:c>
      <x:c r="C94" t="str">
        <x:v>Nova Conseil</x:v>
      </x:c>
      <x:c r="D94" t="str">
        <x:v>Entreprise</x:v>
      </x:c>
      <x:c r="E94" t="str">
        <x:v>06 73 21 90 29</x:v>
      </x:c>
      <x:c r="F94" t="str">
        <x:v>antoine.durand@exemple.fr</x:v>
      </x:c>
      <x:c r="G94" t="str">
        <x:v>12 rue de la République</x:v>
      </x:c>
      <x:c r="H94" t="str">
        <x:v>Strasbourg</x:v>
      </x:c>
      <x:c r="I94" t="str">
        <x:v>44270505080007</x:v>
      </x:c>
      <x:c r="J94" t="str">
        <x:v>Me Leroy</x:v>
      </x:c>
      <x:c r="K94" t="str"/>
    </x:row>
    <x:row r="95">
      <x:c r="A95" t="str">
        <x:v>CL-0094</x:v>
      </x:c>
      <x:c r="B95" t="str">
        <x:v>Marie Moreau</x:v>
      </x:c>
      <x:c r="C95" t="str">
        <x:v>Indépendant</x:v>
      </x:c>
      <x:c r="D95" t="str">
        <x:v>Particulier</x:v>
      </x:c>
      <x:c r="E95" t="str">
        <x:v>06 82 80 96 85</x:v>
      </x:c>
      <x:c r="F95" t="str">
        <x:v>marie.moreau@exemple.fr</x:v>
      </x:c>
      <x:c r="G95" t="str">
        <x:v>90 rue de la République</x:v>
      </x:c>
      <x:c r="H95" t="str">
        <x:v>Paris</x:v>
      </x:c>
      <x:c r="I95" t="str">
        <x:v>73561898991813</x:v>
      </x:c>
      <x:c r="J95" t="str">
        <x:v>Me Leroy</x:v>
      </x:c>
      <x:c r="K95" t="str"/>
    </x:row>
    <x:row r="96">
      <x:c r="A96" t="str">
        <x:v>CL-0095</x:v>
      </x:c>
      <x:c r="B96" t="str">
        <x:v>Antoine Bernard</x:v>
      </x:c>
      <x:c r="C96" t="str">
        <x:v>SAS Métropole</x:v>
      </x:c>
      <x:c r="D96" t="str">
        <x:v>Particulier</x:v>
      </x:c>
      <x:c r="E96" t="str">
        <x:v>06 12 74 86 17</x:v>
      </x:c>
      <x:c r="F96" t="str">
        <x:v>antoine.bernard@exemple.fr</x:v>
      </x:c>
      <x:c r="G96" t="str">
        <x:v>19 rue de la République</x:v>
      </x:c>
      <x:c r="H96" t="str">
        <x:v>Lille</x:v>
      </x:c>
      <x:c r="I96" t="str">
        <x:v>62327656409781</x:v>
      </x:c>
      <x:c r="J96" t="str">
        <x:v>Me Martin</x:v>
      </x:c>
      <x:c r="K96" t="str"/>
    </x:row>
    <x:row r="97">
      <x:c r="A97" t="str">
        <x:v>CL-0096</x:v>
      </x:c>
      <x:c r="B97" t="str">
        <x:v>Lucas Moreau</x:v>
      </x:c>
      <x:c r="C97" t="str">
        <x:v>SCI Patrimoine</x:v>
      </x:c>
      <x:c r="D97" t="str">
        <x:v>Entreprise</x:v>
      </x:c>
      <x:c r="E97" t="str">
        <x:v>06 91 63 39 62</x:v>
      </x:c>
      <x:c r="F97" t="str">
        <x:v>lucas.moreau@exemple.fr</x:v>
      </x:c>
      <x:c r="G97" t="str">
        <x:v>34 rue de la République</x:v>
      </x:c>
      <x:c r="H97" t="str">
        <x:v>Lyon</x:v>
      </x:c>
      <x:c r="I97" t="str">
        <x:v>63860246781519</x:v>
      </x:c>
      <x:c r="J97" t="str">
        <x:v>Me Leroy</x:v>
      </x:c>
      <x:c r="K97" t="str"/>
    </x:row>
    <x:row r="98">
      <x:c r="A98" t="str">
        <x:v>CL-0097</x:v>
      </x:c>
      <x:c r="B98" t="str">
        <x:v>Thomas Leroy</x:v>
      </x:c>
      <x:c r="C98" t="str">
        <x:v>Nova Conseil</x:v>
      </x:c>
      <x:c r="D98" t="str">
        <x:v>Particulier</x:v>
      </x:c>
      <x:c r="E98" t="str">
        <x:v>06 26 89 39 48</x:v>
      </x:c>
      <x:c r="F98" t="str">
        <x:v>thomas.leroy@exemple.fr</x:v>
      </x:c>
      <x:c r="G98" t="str">
        <x:v>92 rue de la République</x:v>
      </x:c>
      <x:c r="H98" t="str">
        <x:v>Strasbourg</x:v>
      </x:c>
      <x:c r="I98" t="str">
        <x:v>63973383534954</x:v>
      </x:c>
      <x:c r="J98" t="str">
        <x:v>Me Durand</x:v>
      </x:c>
      <x:c r="K98" t="str"/>
    </x:row>
    <x:row r="99">
      <x:c r="A99" t="str">
        <x:v>CL-0098</x:v>
      </x:c>
      <x:c r="B99" t="str">
        <x:v>Thomas Martin</x:v>
      </x:c>
      <x:c r="C99" t="str">
        <x:v>Maison Verte</x:v>
      </x:c>
      <x:c r="D99" t="str">
        <x:v>Entreprise</x:v>
      </x:c>
      <x:c r="E99" t="str">
        <x:v>06 42 15 84 87</x:v>
      </x:c>
      <x:c r="F99" t="str">
        <x:v>thomas.martin@exemple.fr</x:v>
      </x:c>
      <x:c r="G99" t="str">
        <x:v>27 rue de la République</x:v>
      </x:c>
      <x:c r="H99" t="str">
        <x:v>Lille</x:v>
      </x:c>
      <x:c r="I99" t="str">
        <x:v>59552504044820</x:v>
      </x:c>
      <x:c r="J99" t="str">
        <x:v>Me Bernard</x:v>
      </x:c>
      <x:c r="K99" t="str"/>
    </x:row>
    <x:row r="100">
      <x:c r="A100" t="str">
        <x:v>CL-0099</x:v>
      </x:c>
      <x:c r="B100" t="str">
        <x:v>Hugo Martin</x:v>
      </x:c>
      <x:c r="C100" t="str">
        <x:v>SAS Métropole</x:v>
      </x:c>
      <x:c r="D100" t="str">
        <x:v>Particulier</x:v>
      </x:c>
      <x:c r="E100" t="str">
        <x:v>06 99 19 85 41</x:v>
      </x:c>
      <x:c r="F100" t="str">
        <x:v>hugo.martin@exemple.fr</x:v>
      </x:c>
      <x:c r="G100" t="str">
        <x:v>71 rue de la République</x:v>
      </x:c>
      <x:c r="H100" t="str">
        <x:v>Lille</x:v>
      </x:c>
      <x:c r="I100" t="str">
        <x:v>66724988155770</x:v>
      </x:c>
      <x:c r="J100" t="str">
        <x:v>Me Bernard</x:v>
      </x:c>
      <x:c r="K100" t="str"/>
    </x:row>
    <x:row r="101">
      <x:c r="A101" t="str">
        <x:v>CL-0100</x:v>
      </x:c>
      <x:c r="B101" t="str">
        <x:v>Marie Martin</x:v>
      </x:c>
      <x:c r="C101" t="str">
        <x:v>Nova Conseil</x:v>
      </x:c>
      <x:c r="D101" t="str">
        <x:v>Entreprise</x:v>
      </x:c>
      <x:c r="E101" t="str">
        <x:v>06 36 70 19 80</x:v>
      </x:c>
      <x:c r="F101" t="str">
        <x:v>marie.martin@exemple.fr</x:v>
      </x:c>
      <x:c r="G101" t="str">
        <x:v>22 rue de la République</x:v>
      </x:c>
      <x:c r="H101" t="str">
        <x:v>Paris</x:v>
      </x:c>
      <x:c r="I101" t="str">
        <x:v>24728831238066</x:v>
      </x:c>
      <x:c r="J101" t="str">
        <x:v>Me Leroy</x:v>
      </x:c>
      <x:c r="K101" t="str"/>
    </x:row>
    <x:row r="102">
      <x:c r="A102" t="str">
        <x:v>CL-0101</x:v>
      </x:c>
      <x:c r="B102" t="str">
        <x:v>Claire Girard</x:v>
      </x:c>
      <x:c r="C102" t="str">
        <x:v>Atelier Lumière</x:v>
      </x:c>
      <x:c r="D102" t="str">
        <x:v>Association</x:v>
      </x:c>
      <x:c r="E102" t="str">
        <x:v>06 94 72 41 42</x:v>
      </x:c>
      <x:c r="F102" t="str">
        <x:v>claire.girard@exemple.fr</x:v>
      </x:c>
      <x:c r="G102" t="str">
        <x:v>81 rue de la République</x:v>
      </x:c>
      <x:c r="H102" t="str">
        <x:v>Paris</x:v>
      </x:c>
      <x:c r="I102" t="str">
        <x:v>30136037238620</x:v>
      </x:c>
      <x:c r="J102" t="str">
        <x:v>Me Leroy</x:v>
      </x:c>
      <x:c r="K102" t="str"/>
    </x:row>
    <x:row r="103">
      <x:c r="A103" t="str">
        <x:v>CL-0102</x:v>
      </x:c>
      <x:c r="B103" t="str">
        <x:v>Julien Leroy</x:v>
      </x:c>
      <x:c r="C103" t="str">
        <x:v>SCI Patrimoine</x:v>
      </x:c>
      <x:c r="D103" t="str">
        <x:v>Association</x:v>
      </x:c>
      <x:c r="E103" t="str">
        <x:v>06 43 36 54 48</x:v>
      </x:c>
      <x:c r="F103" t="str">
        <x:v>julien.leroy@exemple.fr</x:v>
      </x:c>
      <x:c r="G103" t="str">
        <x:v>52 rue de la République</x:v>
      </x:c>
      <x:c r="H103" t="str">
        <x:v>Toulouse</x:v>
      </x:c>
      <x:c r="I103" t="str">
        <x:v>80629556835199</x:v>
      </x:c>
      <x:c r="J103" t="str">
        <x:v>Me Martin</x:v>
      </x:c>
      <x:c r="K103" t="str"/>
    </x:row>
    <x:row r="104">
      <x:c r="A104" t="str">
        <x:v>CL-0103</x:v>
      </x:c>
      <x:c r="B104" t="str">
        <x:v>Marie Dubois</x:v>
      </x:c>
      <x:c r="C104" t="str">
        <x:v>Tech Solution</x:v>
      </x:c>
      <x:c r="D104" t="str">
        <x:v>Entreprise</x:v>
      </x:c>
      <x:c r="E104" t="str">
        <x:v>06 99 66 15 85</x:v>
      </x:c>
      <x:c r="F104" t="str">
        <x:v>marie.dubois@exemple.fr</x:v>
      </x:c>
      <x:c r="G104" t="str">
        <x:v>48 rue de la République</x:v>
      </x:c>
      <x:c r="H104" t="str">
        <x:v>Nantes</x:v>
      </x:c>
      <x:c r="I104" t="str">
        <x:v>97971585747288</x:v>
      </x:c>
      <x:c r="J104" t="str">
        <x:v>Me Leroy</x:v>
      </x:c>
      <x:c r="K104" t="str"/>
    </x:row>
    <x:row r="105">
      <x:c r="A105" t="str">
        <x:v>CL-0104</x:v>
      </x:c>
      <x:c r="B105" t="str">
        <x:v>Hugo Dubois</x:v>
      </x:c>
      <x:c r="C105" t="str">
        <x:v>Nova Conseil</x:v>
      </x:c>
      <x:c r="D105" t="str">
        <x:v>Particulier</x:v>
      </x:c>
      <x:c r="E105" t="str">
        <x:v>06 65 43 50 84</x:v>
      </x:c>
      <x:c r="F105" t="str">
        <x:v>hugo.dubois@exemple.fr</x:v>
      </x:c>
      <x:c r="G105" t="str">
        <x:v>15 rue de la République</x:v>
      </x:c>
      <x:c r="H105" t="str">
        <x:v>Rennes</x:v>
      </x:c>
      <x:c r="I105" t="str">
        <x:v>54280423842669</x:v>
      </x:c>
      <x:c r="J105" t="str">
        <x:v>Me Leroy</x:v>
      </x:c>
      <x:c r="K105" t="str"/>
    </x:row>
    <x:row r="106">
      <x:c r="A106" t="str">
        <x:v>CL-0105</x:v>
      </x:c>
      <x:c r="B106" t="str">
        <x:v>Nicolas Bernard</x:v>
      </x:c>
      <x:c r="C106" t="str">
        <x:v>Atelier Lumière</x:v>
      </x:c>
      <x:c r="D106" t="str">
        <x:v>Particulier</x:v>
      </x:c>
      <x:c r="E106" t="str">
        <x:v>06 86 61 86 41</x:v>
      </x:c>
      <x:c r="F106" t="str">
        <x:v>nicolas.bernard@exemple.fr</x:v>
      </x:c>
      <x:c r="G106" t="str">
        <x:v>52 rue de la République</x:v>
      </x:c>
      <x:c r="H106" t="str">
        <x:v>Strasbourg</x:v>
      </x:c>
      <x:c r="I106" t="str">
        <x:v>27296062525867</x:v>
      </x:c>
      <x:c r="J106" t="str">
        <x:v>Me Durand</x:v>
      </x:c>
      <x:c r="K106" t="str"/>
    </x:row>
    <x:row r="107">
      <x:c r="A107" t="str">
        <x:v>CL-0106</x:v>
      </x:c>
      <x:c r="B107" t="str">
        <x:v>Thomas Moreau</x:v>
      </x:c>
      <x:c r="C107" t="str">
        <x:v>Tech Solution</x:v>
      </x:c>
      <x:c r="D107" t="str">
        <x:v>Association</x:v>
      </x:c>
      <x:c r="E107" t="str">
        <x:v>06 20 90 72 27</x:v>
      </x:c>
      <x:c r="F107" t="str">
        <x:v>thomas.moreau@exemple.fr</x:v>
      </x:c>
      <x:c r="G107" t="str">
        <x:v>56 rue de la République</x:v>
      </x:c>
      <x:c r="H107" t="str">
        <x:v>Rennes</x:v>
      </x:c>
      <x:c r="I107" t="str">
        <x:v>45841883512729</x:v>
      </x:c>
      <x:c r="J107" t="str">
        <x:v>Me Durand</x:v>
      </x:c>
      <x:c r="K107" t="str"/>
    </x:row>
    <x:row r="108">
      <x:c r="A108" t="str">
        <x:v>CL-0107</x:v>
      </x:c>
      <x:c r="B108" t="str">
        <x:v>Lucas Martin</x:v>
      </x:c>
      <x:c r="C108" t="str">
        <x:v>Tech Solution</x:v>
      </x:c>
      <x:c r="D108" t="str">
        <x:v>Particulier</x:v>
      </x:c>
      <x:c r="E108" t="str">
        <x:v>06 19 44 78 35</x:v>
      </x:c>
      <x:c r="F108" t="str">
        <x:v>lucas.martin@exemple.fr</x:v>
      </x:c>
      <x:c r="G108" t="str">
        <x:v>83 rue de la République</x:v>
      </x:c>
      <x:c r="H108" t="str">
        <x:v>Nantes</x:v>
      </x:c>
      <x:c r="I108" t="str">
        <x:v>12003850296830</x:v>
      </x:c>
      <x:c r="J108" t="str">
        <x:v>Me Martin</x:v>
      </x:c>
      <x:c r="K108" t="str"/>
    </x:row>
    <x:row r="109">
      <x:c r="A109" t="str">
        <x:v>CL-0108</x:v>
      </x:c>
      <x:c r="B109" t="str">
        <x:v>Marie Moreau</x:v>
      </x:c>
      <x:c r="C109" t="str">
        <x:v>Nova Conseil</x:v>
      </x:c>
      <x:c r="D109" t="str">
        <x:v>Particulier</x:v>
      </x:c>
      <x:c r="E109" t="str">
        <x:v>06 91 68 30 50</x:v>
      </x:c>
      <x:c r="F109" t="str">
        <x:v>marie.moreau@exemple.fr</x:v>
      </x:c>
      <x:c r="G109" t="str">
        <x:v>19 rue de la République</x:v>
      </x:c>
      <x:c r="H109" t="str">
        <x:v>Nice</x:v>
      </x:c>
      <x:c r="I109" t="str">
        <x:v>77631367979896</x:v>
      </x:c>
      <x:c r="J109" t="str">
        <x:v>Me Martin</x:v>
      </x:c>
      <x:c r="K109" t="str"/>
    </x:row>
    <x:row r="110">
      <x:c r="A110" t="str">
        <x:v>CL-0109</x:v>
      </x:c>
      <x:c r="B110" t="str">
        <x:v>Thomas Dubois</x:v>
      </x:c>
      <x:c r="C110" t="str">
        <x:v>Nova Conseil</x:v>
      </x:c>
      <x:c r="D110" t="str">
        <x:v>Entreprise</x:v>
      </x:c>
      <x:c r="E110" t="str">
        <x:v>06 30 76 96 52</x:v>
      </x:c>
      <x:c r="F110" t="str">
        <x:v>thomas.dubois@exemple.fr</x:v>
      </x:c>
      <x:c r="G110" t="str">
        <x:v>52 rue de la République</x:v>
      </x:c>
      <x:c r="H110" t="str">
        <x:v>Lyon</x:v>
      </x:c>
      <x:c r="I110" t="str">
        <x:v>76294248784004</x:v>
      </x:c>
      <x:c r="J110" t="str">
        <x:v>Me Martin</x:v>
      </x:c>
      <x:c r="K110" t="str"/>
    </x:row>
    <x:row r="111">
      <x:c r="A111" t="str">
        <x:v>CL-0110</x:v>
      </x:c>
      <x:c r="B111" t="str">
        <x:v>Élodie Dubois</x:v>
      </x:c>
      <x:c r="C111" t="str">
        <x:v>Maison Verte</x:v>
      </x:c>
      <x:c r="D111" t="str">
        <x:v>Association</x:v>
      </x:c>
      <x:c r="E111" t="str">
        <x:v>06 86 35 72 86</x:v>
      </x:c>
      <x:c r="F111" t="str">
        <x:v>élodie.dubois@exemple.fr</x:v>
      </x:c>
      <x:c r="G111" t="str">
        <x:v>14 rue de la République</x:v>
      </x:c>
      <x:c r="H111" t="str">
        <x:v>Toulouse</x:v>
      </x:c>
      <x:c r="I111" t="str">
        <x:v>34218354296491</x:v>
      </x:c>
      <x:c r="J111" t="str">
        <x:v>Me Bernard</x:v>
      </x:c>
      <x:c r="K111" t="str"/>
    </x:row>
    <x:row r="112">
      <x:c r="A112" t="str">
        <x:v>CL-0111</x:v>
      </x:c>
      <x:c r="B112" t="str">
        <x:v>Élodie Durand</x:v>
      </x:c>
      <x:c r="C112" t="str">
        <x:v>Groupe Horizon</x:v>
      </x:c>
      <x:c r="D112" t="str">
        <x:v>Entreprise</x:v>
      </x:c>
      <x:c r="E112" t="str">
        <x:v>06 80 55 27 65</x:v>
      </x:c>
      <x:c r="F112" t="str">
        <x:v>élodie.durand@exemple.fr</x:v>
      </x:c>
      <x:c r="G112" t="str">
        <x:v>99 rue de la République</x:v>
      </x:c>
      <x:c r="H112" t="str">
        <x:v>Bordeaux</x:v>
      </x:c>
      <x:c r="I112" t="str">
        <x:v>42321936594853</x:v>
      </x:c>
      <x:c r="J112" t="str">
        <x:v>Me Durand</x:v>
      </x:c>
      <x:c r="K112" t="str"/>
    </x:row>
    <x:row r="113">
      <x:c r="A113" t="str">
        <x:v>CL-0112</x:v>
      </x:c>
      <x:c r="B113" t="str">
        <x:v>Claire Martin</x:v>
      </x:c>
      <x:c r="C113" t="str">
        <x:v>SAS Métropole</x:v>
      </x:c>
      <x:c r="D113" t="str">
        <x:v>Entreprise</x:v>
      </x:c>
      <x:c r="E113" t="str">
        <x:v>06 47 56 12 40</x:v>
      </x:c>
      <x:c r="F113" t="str">
        <x:v>claire.martin@exemple.fr</x:v>
      </x:c>
      <x:c r="G113" t="str">
        <x:v>94 rue de la République</x:v>
      </x:c>
      <x:c r="H113" t="str">
        <x:v>Nantes</x:v>
      </x:c>
      <x:c r="I113" t="str">
        <x:v>52814537669090</x:v>
      </x:c>
      <x:c r="J113" t="str">
        <x:v>Me Bernard</x:v>
      </x:c>
      <x:c r="K113" t="str"/>
    </x:row>
    <x:row r="114">
      <x:c r="A114" t="str">
        <x:v>CL-0113</x:v>
      </x:c>
      <x:c r="B114" t="str">
        <x:v>Lucas Durand</x:v>
      </x:c>
      <x:c r="C114" t="str">
        <x:v>Indépendant</x:v>
      </x:c>
      <x:c r="D114" t="str">
        <x:v>Entreprise</x:v>
      </x:c>
      <x:c r="E114" t="str">
        <x:v>06 84 37 85 80</x:v>
      </x:c>
      <x:c r="F114" t="str">
        <x:v>lucas.durand@exemple.fr</x:v>
      </x:c>
      <x:c r="G114" t="str">
        <x:v>13 rue de la République</x:v>
      </x:c>
      <x:c r="H114" t="str">
        <x:v>Nantes</x:v>
      </x:c>
      <x:c r="I114" t="str">
        <x:v>57152639667805</x:v>
      </x:c>
      <x:c r="J114" t="str">
        <x:v>Me Leroy</x:v>
      </x:c>
      <x:c r="K114" t="str"/>
    </x:row>
    <x:row r="115">
      <x:c r="A115" t="str">
        <x:v>CL-0114</x:v>
      </x:c>
      <x:c r="B115" t="str">
        <x:v>Lucas Martin</x:v>
      </x:c>
      <x:c r="C115" t="str">
        <x:v>Nova Conseil</x:v>
      </x:c>
      <x:c r="D115" t="str">
        <x:v>Association</x:v>
      </x:c>
      <x:c r="E115" t="str">
        <x:v>06 71 90 75 22</x:v>
      </x:c>
      <x:c r="F115" t="str">
        <x:v>lucas.martin@exemple.fr</x:v>
      </x:c>
      <x:c r="G115" t="str">
        <x:v>48 rue de la République</x:v>
      </x:c>
      <x:c r="H115" t="str">
        <x:v>Strasbourg</x:v>
      </x:c>
      <x:c r="I115" t="str">
        <x:v>64809073249894</x:v>
      </x:c>
      <x:c r="J115" t="str">
        <x:v>Me Bernard</x:v>
      </x:c>
      <x:c r="K115" t="str"/>
    </x:row>
    <x:row r="116">
      <x:c r="A116" t="str">
        <x:v>CL-0115</x:v>
      </x:c>
      <x:c r="B116" t="str">
        <x:v>Sophie Petit</x:v>
      </x:c>
      <x:c r="C116" t="str">
        <x:v>Nova Conseil</x:v>
      </x:c>
      <x:c r="D116" t="str">
        <x:v>Particulier</x:v>
      </x:c>
      <x:c r="E116" t="str">
        <x:v>06 12 10 96 58</x:v>
      </x:c>
      <x:c r="F116" t="str">
        <x:v>sophie.petit@exemple.fr</x:v>
      </x:c>
      <x:c r="G116" t="str">
        <x:v>45 rue de la République</x:v>
      </x:c>
      <x:c r="H116" t="str">
        <x:v>Bordeaux</x:v>
      </x:c>
      <x:c r="I116" t="str">
        <x:v>58858721844344</x:v>
      </x:c>
      <x:c r="J116" t="str">
        <x:v>Me Martin</x:v>
      </x:c>
      <x:c r="K116" t="str"/>
    </x:row>
    <x:row r="117">
      <x:c r="A117" t="str">
        <x:v>CL-0116</x:v>
      </x:c>
      <x:c r="B117" t="str">
        <x:v>Lucas Moreau</x:v>
      </x:c>
      <x:c r="C117" t="str">
        <x:v>Indépendant</x:v>
      </x:c>
      <x:c r="D117" t="str">
        <x:v>Particulier</x:v>
      </x:c>
      <x:c r="E117" t="str">
        <x:v>06 74 53 42 19</x:v>
      </x:c>
      <x:c r="F117" t="str">
        <x:v>lucas.moreau@exemple.fr</x:v>
      </x:c>
      <x:c r="G117" t="str">
        <x:v>52 rue de la République</x:v>
      </x:c>
      <x:c r="H117" t="str">
        <x:v>Strasbourg</x:v>
      </x:c>
      <x:c r="I117" t="str">
        <x:v>32030067666321</x:v>
      </x:c>
      <x:c r="J117" t="str">
        <x:v>Me Durand</x:v>
      </x:c>
      <x:c r="K117" t="str"/>
    </x:row>
    <x:row r="118">
      <x:c r="A118" t="str">
        <x:v>CL-0117</x:v>
      </x:c>
      <x:c r="B118" t="str">
        <x:v>Nicolas Martin</x:v>
      </x:c>
      <x:c r="C118" t="str">
        <x:v>Tech Solution</x:v>
      </x:c>
      <x:c r="D118" t="str">
        <x:v>Association</x:v>
      </x:c>
      <x:c r="E118" t="str">
        <x:v>06 61 52 39 33</x:v>
      </x:c>
      <x:c r="F118" t="str">
        <x:v>nicolas.martin@exemple.fr</x:v>
      </x:c>
      <x:c r="G118" t="str">
        <x:v>51 rue de la République</x:v>
      </x:c>
      <x:c r="H118" t="str">
        <x:v>Lyon</x:v>
      </x:c>
      <x:c r="I118" t="str">
        <x:v>33321488649654</x:v>
      </x:c>
      <x:c r="J118" t="str">
        <x:v>Me Petit</x:v>
      </x:c>
      <x:c r="K118" t="str"/>
    </x:row>
    <x:row r="119">
      <x:c r="A119" t="str">
        <x:v>CL-0118</x:v>
      </x:c>
      <x:c r="B119" t="str">
        <x:v>Julien Moreau</x:v>
      </x:c>
      <x:c r="C119" t="str">
        <x:v>Nova Conseil</x:v>
      </x:c>
      <x:c r="D119" t="str">
        <x:v>Association</x:v>
      </x:c>
      <x:c r="E119" t="str">
        <x:v>06 53 55 31 10</x:v>
      </x:c>
      <x:c r="F119" t="str">
        <x:v>julien.moreau@exemple.fr</x:v>
      </x:c>
      <x:c r="G119" t="str">
        <x:v>9 rue de la République</x:v>
      </x:c>
      <x:c r="H119" t="str">
        <x:v>Nice</x:v>
      </x:c>
      <x:c r="I119" t="str">
        <x:v>19382918189422</x:v>
      </x:c>
      <x:c r="J119" t="str">
        <x:v>Me Durand</x:v>
      </x:c>
      <x:c r="K119" t="str"/>
    </x:row>
    <x:row r="120">
      <x:c r="A120" t="str">
        <x:v>CL-0119</x:v>
      </x:c>
      <x:c r="B120" t="str">
        <x:v>Antoine Petit</x:v>
      </x:c>
      <x:c r="C120" t="str">
        <x:v>Nova Conseil</x:v>
      </x:c>
      <x:c r="D120" t="str">
        <x:v>Association</x:v>
      </x:c>
      <x:c r="E120" t="str">
        <x:v>06 71 17 53 34</x:v>
      </x:c>
      <x:c r="F120" t="str">
        <x:v>antoine.petit@exemple.fr</x:v>
      </x:c>
      <x:c r="G120" t="str">
        <x:v>4 rue de la République</x:v>
      </x:c>
      <x:c r="H120" t="str">
        <x:v>Lyon</x:v>
      </x:c>
      <x:c r="I120" t="str">
        <x:v>45850376052914</x:v>
      </x:c>
      <x:c r="J120" t="str">
        <x:v>Me Bernard</x:v>
      </x:c>
      <x:c r="K120" t="str"/>
    </x:row>
    <x:row r="121">
      <x:c r="A121" t="str">
        <x:v>CL-0120</x:v>
      </x:c>
      <x:c r="B121" t="str">
        <x:v>Camille Roux</x:v>
      </x:c>
      <x:c r="C121" t="str">
        <x:v>Indépendant</x:v>
      </x:c>
      <x:c r="D121" t="str">
        <x:v>Entreprise</x:v>
      </x:c>
      <x:c r="E121" t="str">
        <x:v>06 41 26 60 50</x:v>
      </x:c>
      <x:c r="F121" t="str">
        <x:v>camille.roux@exemple.fr</x:v>
      </x:c>
      <x:c r="G121" t="str">
        <x:v>52 rue de la République</x:v>
      </x:c>
      <x:c r="H121" t="str">
        <x:v>Marseille</x:v>
      </x:c>
      <x:c r="I121" t="str">
        <x:v>34169814930037</x:v>
      </x:c>
      <x:c r="J121" t="str">
        <x:v>Me Leroy</x:v>
      </x:c>
      <x:c r="K121" t="str"/>
    </x:row>
  </x:sheetData>
  <x:dataValidations count="1">
    <x:dataValidation type="list" sqref="J2:J300">
      <x:formula1>Parametres!$H$2:$H$6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4f34b107f5e4915"/>
  </x:tableParts>
</x:worksheet>
</file>

<file path=xl/worksheets/sheet7.xml><?xml version="1.0" encoding="utf-8"?>
<x:worksheet xmlns:x="http://schemas.openxmlformats.org/spreadsheetml/2006/main">
  <x:sheetFormatPr defaultRowHeight="15"/>
  <x:cols>
    <x:col min="1" max="1" width="5.25" hidden="0" customWidth="1"/>
    <x:col min="2" max="2" width="15.5" hidden="0" customWidth="1"/>
    <x:col min="3" max="3" width="16.5" hidden="0" customWidth="1"/>
    <x:col min="4" max="4" width="13" hidden="0" customWidth="1"/>
    <x:col min="6" max="6" width="13.380000114440918" hidden="0" customWidth="1"/>
    <x:col min="7" max="7" width="6.880000114440918" hidden="0" customWidth="1"/>
    <x:col min="8" max="8" width="14.5" hidden="0" customWidth="1"/>
  </x:cols>
  <x:sheetData>
    <x:row r="1" ht="28" customHeight="1">
      <x:c r="A1" s="14" t="str">
        <x:v>Mois</x:v>
      </x:c>
      <x:c r="B1" s="12" t="str">
        <x:v>Honoraires facturés</x:v>
      </x:c>
      <x:c r="C1" s="12" t="str">
        <x:v>Honoraires encaissés</x:v>
      </x:c>
      <x:c r="D1" s="12" t="str">
        <x:v>Solde en attente</x:v>
      </x:c>
      <x:c r="F1" s="5" t="str">
        <x:v>Type d'affaire</x:v>
      </x:c>
      <x:c r="G1" s="5" t="str">
        <x:v>Dossiers</x:v>
      </x:c>
      <x:c r="H1" s="12" t="str">
        <x:v>Honoraires prévus</x:v>
      </x:c>
    </x:row>
    <x:row r="2">
      <x:c r="A2" t="n">
        <x:v>46023</x:v>
      </x:c>
      <x:c r="B2" t="n">
        <x:f>SUMIFS(Honoraires!G:G,Honoraires!B:B,"&gt;="&amp;A2,Honoraires!B:B,"&lt;"&amp;EDATE(A2,1))</x:f>
        <x:v>105384.69900000001</x:v>
      </x:c>
      <x:c r="C2" t="n">
        <x:f>SUMIFS(Paiements!F:F,Paiements!B:B,"&gt;="&amp;A2,Paiements!B:B,"&lt;"&amp;EDATE(A2,1))</x:f>
        <x:v>41177.14</x:v>
      </x:c>
      <x:c r="D2" t="n">
        <x:f>B2-C2</x:f>
        <x:v>64207.55900000001</x:v>
      </x:c>
      <x:c r="F2" t="str">
        <x:v>Droit civil</x:v>
      </x:c>
      <x:c r="G2" t="n">
        <x:f>COUNTIF(Dossiers!F:F,F2)</x:f>
        <x:v>27</x:v>
      </x:c>
      <x:c r="H2" t="n">
        <x:f>SUMIF(Dossiers!F:F,F2,Dossiers!L:L)</x:f>
        <x:v>116700</x:v>
      </x:c>
    </x:row>
    <x:row r="3">
      <x:c r="A3" t="n">
        <x:v>46054</x:v>
      </x:c>
      <x:c r="B3" t="n">
        <x:f>SUMIFS(Honoraires!G:G,Honoraires!B:B,"&gt;="&amp;A3,Honoraires!B:B,"&lt;"&amp;EDATE(A3,1))</x:f>
        <x:v>119725.378</x:v>
      </x:c>
      <x:c r="C3" t="n">
        <x:f>SUMIFS(Paiements!F:F,Paiements!B:B,"&gt;="&amp;A3,Paiements!B:B,"&lt;"&amp;EDATE(A3,1))</x:f>
        <x:v>58628.08</x:v>
      </x:c>
      <x:c r="D3" t="n">
        <x:f>B3-C3</x:f>
        <x:v>61097.297999999995</x:v>
      </x:c>
      <x:c r="F3" t="str">
        <x:v>Droit pénal</x:v>
      </x:c>
      <x:c r="G3" t="n">
        <x:f>COUNTIF(Dossiers!F:F,F3)</x:f>
        <x:v>19</x:v>
      </x:c>
      <x:c r="H3" t="n">
        <x:f>SUMIF(Dossiers!F:F,F3,Dossiers!L:L)</x:f>
        <x:v>76000</x:v>
      </x:c>
    </x:row>
    <x:row r="4">
      <x:c r="A4" t="n">
        <x:v>46082</x:v>
      </x:c>
      <x:c r="B4" t="n">
        <x:f>SUMIFS(Honoraires!G:G,Honoraires!B:B,"&gt;="&amp;A4,Honoraires!B:B,"&lt;"&amp;EDATE(A4,1))</x:f>
        <x:v>134212.352</x:v>
      </x:c>
      <x:c r="C4" t="n">
        <x:f>SUMIFS(Paiements!F:F,Paiements!B:B,"&gt;="&amp;A4,Paiements!B:B,"&lt;"&amp;EDATE(A4,1))</x:f>
        <x:v>51044.049999999996</x:v>
      </x:c>
      <x:c r="D4" t="n">
        <x:f>B4-C4</x:f>
        <x:v>83168.30200000003</x:v>
      </x:c>
      <x:c r="F4" t="str">
        <x:v>Droit commercial</x:v>
      </x:c>
      <x:c r="G4" t="n">
        <x:f>COUNTIF(Dossiers!F:F,F4)</x:f>
        <x:v>13</x:v>
      </x:c>
      <x:c r="H4" t="n">
        <x:f>SUMIF(Dossiers!F:F,F4,Dossiers!L:L)</x:f>
        <x:v>43900</x:v>
      </x:c>
    </x:row>
    <x:row r="5">
      <x:c r="A5" t="n">
        <x:v>46113</x:v>
      </x:c>
      <x:c r="B5" t="n">
        <x:f>SUMIFS(Honoraires!G:G,Honoraires!B:B,"&gt;="&amp;A5,Honoraires!B:B,"&lt;"&amp;EDATE(A5,1))</x:f>
        <x:v>132581.553</x:v>
      </x:c>
      <x:c r="C5" t="n">
        <x:f>SUMIFS(Paiements!F:F,Paiements!B:B,"&gt;="&amp;A5,Paiements!B:B,"&lt;"&amp;EDATE(A5,1))</x:f>
        <x:v>72330.34999999999</x:v>
      </x:c>
      <x:c r="D5" t="n">
        <x:f>B5-C5</x:f>
        <x:v>60251.20300000002</x:v>
      </x:c>
      <x:c r="F5" t="str">
        <x:v>Droit du travail</x:v>
      </x:c>
      <x:c r="G5" t="n">
        <x:f>COUNTIF(Dossiers!F:F,F5)</x:f>
        <x:v>16</x:v>
      </x:c>
      <x:c r="H5" t="n">
        <x:f>SUMIF(Dossiers!F:F,F5,Dossiers!L:L)</x:f>
        <x:v>46000</x:v>
      </x:c>
    </x:row>
    <x:row r="6">
      <x:c r="A6" t="n">
        <x:v>46143</x:v>
      </x:c>
      <x:c r="B6" t="n">
        <x:f>SUMIFS(Honoraires!G:G,Honoraires!B:B,"&gt;="&amp;A6,Honoraires!B:B,"&lt;"&amp;EDATE(A6,1))</x:f>
        <x:v>95355.93</x:v>
      </x:c>
      <x:c r="C6" t="n">
        <x:f>SUMIFS(Paiements!F:F,Paiements!B:B,"&gt;="&amp;A6,Paiements!B:B,"&lt;"&amp;EDATE(A6,1))</x:f>
        <x:v>45410.27</x:v>
      </x:c>
      <x:c r="D6" t="n">
        <x:f>B6-C6</x:f>
        <x:v>49945.659999999996</x:v>
      </x:c>
      <x:c r="F6" t="str">
        <x:v>Droit immobilier</x:v>
      </x:c>
      <x:c r="G6" t="n">
        <x:f>COUNTIF(Dossiers!F:F,F6)</x:f>
        <x:v>18</x:v>
      </x:c>
      <x:c r="H6" t="n">
        <x:f>SUMIF(Dossiers!F:F,F6,Dossiers!L:L)</x:f>
        <x:v>49600</x:v>
      </x:c>
    </x:row>
    <x:row r="7">
      <x:c r="A7" t="n">
        <x:v>46174</x:v>
      </x:c>
      <x:c r="B7" t="n">
        <x:f>SUMIFS(Honoraires!G:G,Honoraires!B:B,"&gt;="&amp;A7,Honoraires!B:B,"&lt;"&amp;EDATE(A7,1))</x:f>
        <x:v>82092.935</x:v>
      </x:c>
      <x:c r="C7" t="n">
        <x:f>SUMIFS(Paiements!F:F,Paiements!B:B,"&gt;="&amp;A7,Paiements!B:B,"&lt;"&amp;EDATE(A7,1))</x:f>
        <x:v>49539.48</x:v>
      </x:c>
      <x:c r="D7" t="n">
        <x:f>B7-C7</x:f>
        <x:v>32553.454999999994</x:v>
      </x:c>
      <x:c r="F7" t="str">
        <x:v>Droit fiscal</x:v>
      </x:c>
      <x:c r="G7" t="n">
        <x:f>COUNTIF(Dossiers!F:F,F7)</x:f>
        <x:v>17</x:v>
      </x:c>
      <x:c r="H7" t="n">
        <x:f>SUMIF(Dossiers!F:F,F7,Dossiers!L:L)</x:f>
        <x:v>54800</x:v>
      </x:c>
    </x:row>
    <x:row r="8">
      <x:c r="A8" t="n">
        <x:v>46204</x:v>
      </x:c>
      <x:c r="B8" t="n">
        <x:f>SUMIFS(Honoraires!G:G,Honoraires!B:B,"&gt;="&amp;A8,Honoraires!B:B,"&lt;"&amp;EDATE(A8,1))</x:f>
        <x:v>95510.59300000001</x:v>
      </x:c>
      <x:c r="C8" t="n">
        <x:f>SUMIFS(Paiements!F:F,Paiements!B:B,"&gt;="&amp;A8,Paiements!B:B,"&lt;"&amp;EDATE(A8,1))</x:f>
        <x:v>50201.21999999999</x:v>
      </x:c>
      <x:c r="D8" t="n">
        <x:f>B8-C8</x:f>
        <x:v>45309.37300000002</x:v>
      </x:c>
      <x:c r="F8" t="str">
        <x:v>Divorce</x:v>
      </x:c>
      <x:c r="G8" t="n">
        <x:f>COUNTIF(Dossiers!F:F,F8)</x:f>
        <x:v>17</x:v>
      </x:c>
      <x:c r="H8" t="n">
        <x:f>SUMIF(Dossiers!F:F,F8,Dossiers!L:L)</x:f>
        <x:v>63500</x:v>
      </x:c>
    </x:row>
    <x:row r="9">
      <x:c r="A9" t="n">
        <x:v>46235</x:v>
      </x:c>
      <x:c r="B9" t="n">
        <x:f>SUMIFS(Honoraires!G:G,Honoraires!B:B,"&gt;="&amp;A9,Honoraires!B:B,"&lt;"&amp;EDATE(A9,1))</x:f>
        <x:v>99185.83</x:v>
      </x:c>
      <x:c r="C9" t="n">
        <x:f>SUMIFS(Paiements!F:F,Paiements!B:B,"&gt;="&amp;A9,Paiements!B:B,"&lt;"&amp;EDATE(A9,1))</x:f>
        <x:v>52823.31</x:v>
      </x:c>
      <x:c r="D9" t="n">
        <x:f>B9-C9</x:f>
        <x:v>46362.520000000004</x:v>
      </x:c>
      <x:c r="F9" t="str">
        <x:v>Succession</x:v>
      </x:c>
      <x:c r="G9" t="n">
        <x:f>COUNTIF(Dossiers!F:F,F9)</x:f>
        <x:v>16</x:v>
      </x:c>
      <x:c r="H9" t="n">
        <x:f>SUMIF(Dossiers!F:F,F9,Dossiers!L:L)</x:f>
        <x:v>43400</x:v>
      </x:c>
    </x:row>
    <x:row r="10">
      <x:c r="A10" t="n">
        <x:v>46266</x:v>
      </x:c>
      <x:c r="B10" t="n">
        <x:f>SUMIFS(Honoraires!G:G,Honoraires!B:B,"&gt;="&amp;A10,Honoraires!B:B,"&lt;"&amp;EDATE(A10,1))</x:f>
        <x:v>128720.211</x:v>
      </x:c>
      <x:c r="C10" t="n">
        <x:f>SUMIFS(Paiements!F:F,Paiements!B:B,"&gt;="&amp;A10,Paiements!B:B,"&lt;"&amp;EDATE(A10,1))</x:f>
        <x:v>64196.92000000001</x:v>
      </x:c>
      <x:c r="D10" t="n">
        <x:f>B10-C10</x:f>
        <x:v>64523.29099999998</x:v>
      </x:c>
      <x:c r="F10" t="str">
        <x:v>Contentieux</x:v>
      </x:c>
      <x:c r="G10" t="n">
        <x:f>COUNTIF(Dossiers!F:F,F10)</x:f>
        <x:v>17</x:v>
      </x:c>
      <x:c r="H10" t="n">
        <x:f>SUMIF(Dossiers!F:F,F10,Dossiers!L:L)</x:f>
        <x:v>52200</x:v>
      </x:c>
    </x:row>
    <x:row r="11">
      <x:c r="A11" t="n">
        <x:v>46296</x:v>
      </x:c>
      <x:c r="B11" t="n">
        <x:f>SUMIFS(Honoraires!G:G,Honoraires!B:B,"&gt;="&amp;A11,Honoraires!B:B,"&lt;"&amp;EDATE(A11,1))</x:f>
        <x:v>123271.22299999998</x:v>
      </x:c>
      <x:c r="C11" t="n">
        <x:f>SUMIFS(Paiements!F:F,Paiements!B:B,"&gt;="&amp;A11,Paiements!B:B,"&lt;"&amp;EDATE(A11,1))</x:f>
        <x:v>39503.1</x:v>
      </x:c>
      <x:c r="D11" t="n">
        <x:f>B11-C11</x:f>
        <x:v>83768.12299999999</x:v>
      </x:c>
    </x:row>
    <x:row r="12">
      <x:c r="A12" t="n">
        <x:v>46327</x:v>
      </x:c>
      <x:c r="B12" t="n">
        <x:f>SUMIFS(Honoraires!G:G,Honoraires!B:B,"&gt;="&amp;A12,Honoraires!B:B,"&lt;"&amp;EDATE(A12,1))</x:f>
        <x:v>110849.81700000001</x:v>
      </x:c>
      <x:c r="C12" t="n">
        <x:f>SUMIFS(Paiements!F:F,Paiements!B:B,"&gt;="&amp;A12,Paiements!B:B,"&lt;"&amp;EDATE(A12,1))</x:f>
        <x:v>43144.38</x:v>
      </x:c>
      <x:c r="D12" t="n">
        <x:f>B12-C12</x:f>
        <x:v>67705.437</x:v>
      </x:c>
    </x:row>
    <x:row r="13">
      <x:c r="A13" t="n">
        <x:v>46357</x:v>
      </x:c>
      <x:c r="B13" t="n">
        <x:f>SUMIFS(Honoraires!G:G,Honoraires!B:B,"&gt;="&amp;A13,Honoraires!B:B,"&lt;"&amp;EDATE(A13,1))</x:f>
        <x:v>0</x:v>
      </x:c>
      <x:c r="C13" t="n">
        <x:f>SUMIFS(Paiements!F:F,Paiements!B:B,"&gt;="&amp;A13,Paiements!B:B,"&lt;"&amp;EDATE(A13,1))</x:f>
        <x:v>39564.98</x:v>
      </x:c>
      <x:c r="D13" t="n">
        <x:f>B13-C13</x:f>
        <x:v>-39564.98</x:v>
      </x:c>
    </x:row>
  </x:sheetData>
  <x:pageMargins left="0.7" right="0.7" top="0.75" bottom="0.75" header="0.3" footer="0.3"/>
  <x:drawing xmlns:r="http://schemas.openxmlformats.org/officeDocument/2006/relationships" r:id="R3f9453167e4c4a76"/>
</x:worksheet>
</file>

<file path=xl/worksheets/sheet8.xml><?xml version="1.0" encoding="utf-8"?>
<x:worksheet xmlns:x="http://schemas.openxmlformats.org/spreadsheetml/2006/main">
  <x:sheetFormatPr defaultRowHeight="15"/>
  <x:cols>
    <x:col min="1" max="1" width="13.380000114440918" hidden="0" customWidth="1"/>
    <x:col min="2" max="2" width="12.5" hidden="0" customWidth="1"/>
    <x:col min="3" max="3" width="7" hidden="0" customWidth="1"/>
    <x:col min="4" max="4" width="23.6299991607666" hidden="0" customWidth="1"/>
    <x:col min="5" max="5" width="15.380000114440918" hidden="0" customWidth="1"/>
    <x:col min="6" max="6" width="15.5" hidden="0" customWidth="1"/>
    <x:col min="7" max="7" width="16.6299991607666" hidden="0" customWidth="1"/>
    <x:col min="8" max="8" width="9.380000114440918" hidden="0" customWidth="1"/>
    <x:col min="9" max="9" width="3.630000114440918" hidden="0" customWidth="1"/>
    <x:col min="10" max="10" width="8.5" hidden="0" customWidth="1"/>
    <x:col min="11" max="11" width="15.5" hidden="0" customWidth="1"/>
  </x:cols>
  <x:sheetData>
    <x:row r="1" ht="28" customHeight="1">
      <x:c r="A1" s="5" t="str">
        <x:v>Types d'affaires</x:v>
      </x:c>
      <x:c r="B1" s="5" t="str">
        <x:v>Statuts dossiers</x:v>
      </x:c>
      <x:c r="C1" s="5" t="str">
        <x:v>Priorités</x:v>
      </x:c>
      <x:c r="D1" s="5" t="str">
        <x:v>Tribunaux</x:v>
      </x:c>
      <x:c r="E1" s="5" t="str">
        <x:v>Types d'actuations</x:v>
      </x:c>
      <x:c r="F1" s="5" t="str">
        <x:v>Statuts factures</x:v>
      </x:c>
      <x:c r="G1" s="5" t="str">
        <x:v>Moyens de paiement</x:v>
      </x:c>
      <x:c r="H1" s="5" t="str">
        <x:v>Avocats</x:v>
      </x:c>
      <x:c r="I1" s="5" t="str">
        <x:v>TVA</x:v>
      </x:c>
      <x:c r="J1" s="5" t="str">
        <x:v>Facturable</x:v>
      </x:c>
      <x:c r="K1" s="5" t="str">
        <x:v>Statuts paiement</x:v>
      </x:c>
    </x:row>
    <x:row r="2">
      <x:c r="A2" t="str">
        <x:v>Droit civil</x:v>
      </x:c>
      <x:c r="B2" t="str">
        <x:v>Ouvert</x:v>
      </x:c>
      <x:c r="C2" t="str">
        <x:v>Faible</x:v>
      </x:c>
      <x:c r="D2" t="str">
        <x:v>Tribunal judiciaire de Paris</x:v>
      </x:c>
      <x:c r="E2" t="str">
        <x:v>Consultation</x:v>
      </x:c>
      <x:c r="F2" t="str">
        <x:v>Facturée</x:v>
      </x:c>
      <x:c r="G2" t="str">
        <x:v>Virement</x:v>
      </x:c>
      <x:c r="H2" t="str">
        <x:v>Me Durand</x:v>
      </x:c>
      <x:c r="I2" t="n">
        <x:v>0</x:v>
      </x:c>
      <x:c r="J2" t="str">
        <x:v>Oui</x:v>
      </x:c>
      <x:c r="K2" t="str">
        <x:v>Facturée</x:v>
      </x:c>
    </x:row>
    <x:row r="3">
      <x:c r="A3" t="str">
        <x:v>Droit pénal</x:v>
      </x:c>
      <x:c r="B3" t="str">
        <x:v>En cours</x:v>
      </x:c>
      <x:c r="C3" t="str">
        <x:v>Normale</x:v>
      </x:c>
      <x:c r="D3" t="str">
        <x:v>Tribunal de commerce de Lyon</x:v>
      </x:c>
      <x:c r="E3" t="str">
        <x:v>Audience</x:v>
      </x:c>
      <x:c r="F3" t="str">
        <x:v>Payée</x:v>
      </x:c>
      <x:c r="G3" t="str">
        <x:v>Carte bancaire</x:v>
      </x:c>
      <x:c r="H3" t="str">
        <x:v>Me Martin</x:v>
      </x:c>
      <x:c r="I3" t="n">
        <x:v>10</x:v>
      </x:c>
      <x:c r="J3" t="str">
        <x:v>Non</x:v>
      </x:c>
      <x:c r="K3" t="str">
        <x:v>Payée</x:v>
      </x:c>
    </x:row>
    <x:row r="4">
      <x:c r="A4" t="str">
        <x:v>Droit commercial</x:v>
      </x:c>
      <x:c r="B4" t="str">
        <x:v>Audience</x:v>
      </x:c>
      <x:c r="C4" t="str">
        <x:v>Haute</x:v>
      </x:c>
      <x:c r="D4" t="str">
        <x:v>Conseil de prud'hommes</x:v>
      </x:c>
      <x:c r="E4" t="str">
        <x:v>Rédaction</x:v>
      </x:c>
      <x:c r="F4" t="str">
        <x:v>Partiellement payée</x:v>
      </x:c>
      <x:c r="G4" t="str">
        <x:v>Chèque</x:v>
      </x:c>
      <x:c r="H4" t="str">
        <x:v>Me Bernard</x:v>
      </x:c>
      <x:c r="I4" t="n">
        <x:v>20</x:v>
      </x:c>
      <x:c r="J4"/>
      <x:c r="K4" t="str">
        <x:v>Partiellement payée</x:v>
      </x:c>
    </x:row>
    <x:row r="5">
      <x:c r="A5" t="str">
        <x:v>Droit du travail</x:v>
      </x:c>
      <x:c r="B5" t="str">
        <x:v>Clôturé</x:v>
      </x:c>
      <x:c r="C5" t="str">
        <x:v>Urgente</x:v>
      </x:c>
      <x:c r="D5" t="str">
        <x:v>Cour d'appel</x:v>
      </x:c>
      <x:c r="E5" t="str">
        <x:v>Appel client</x:v>
      </x:c>
      <x:c r="F5" t="str">
        <x:v>En retard</x:v>
      </x:c>
      <x:c r="G5" t="str">
        <x:v>Espèces</x:v>
      </x:c>
      <x:c r="H5" t="str">
        <x:v>Me Petit</x:v>
      </x:c>
      <x:c r="I5"/>
      <x:c r="J5"/>
      <x:c r="K5" t="str">
        <x:v>En retard</x:v>
      </x:c>
    </x:row>
    <x:row r="6">
      <x:c r="A6" t="str">
        <x:v>Droit immobilier</x:v>
      </x:c>
      <x:c r="B6" t="str">
        <x:v>Suspendu</x:v>
      </x:c>
      <x:c r="C6"/>
      <x:c r="D6" t="str">
        <x:v>Tribunal administratif</x:v>
      </x:c>
      <x:c r="E6" t="str">
        <x:v>Dépôt de pièces</x:v>
      </x:c>
      <x:c r="F6" t="str">
        <x:v>Annulée</x:v>
      </x:c>
      <x:c r="G6" t="str">
        <x:v>Prélèvement</x:v>
      </x:c>
      <x:c r="H6" t="str">
        <x:v>Me Leroy</x:v>
      </x:c>
      <x:c r="I6"/>
      <x:c r="J6"/>
      <x:c r="K6" t="str">
        <x:v>Annulée</x:v>
      </x:c>
    </x:row>
    <x:row r="7">
      <x:c r="A7" t="str">
        <x:v>Droit fiscal</x:v>
      </x:c>
      <x:c r="B7"/>
      <x:c r="C7"/>
      <x:c r="D7" t="str">
        <x:v>Tribunal judiciaire de Bordeaux</x:v>
      </x:c>
      <x:c r="E7" t="str">
        <x:v>Négociation</x:v>
      </x:c>
      <x:c r="F7"/>
      <x:c r="G7"/>
      <x:c r="H7"/>
      <x:c r="I7"/>
      <x:c r="J7"/>
      <x:c r="K7"/>
    </x:row>
    <x:row r="8">
      <x:c r="A8" t="str">
        <x:v>Divorce</x:v>
      </x:c>
      <x:c r="B8"/>
      <x:c r="C8"/>
      <x:c r="D8"/>
      <x:c r="E8" t="str">
        <x:v>Recherche juridique</x:v>
      </x:c>
      <x:c r="F8"/>
      <x:c r="G8"/>
      <x:c r="H8"/>
      <x:c r="I8"/>
      <x:c r="J8"/>
      <x:c r="K8"/>
    </x:row>
    <x:row r="9">
      <x:c r="A9" t="str">
        <x:v>Succession</x:v>
      </x:c>
      <x:c r="B9"/>
      <x:c r="C9"/>
      <x:c r="D9"/>
      <x:c r="E9"/>
      <x:c r="F9"/>
      <x:c r="G9"/>
      <x:c r="H9"/>
      <x:c r="I9"/>
      <x:c r="J9"/>
      <x:c r="K9"/>
    </x:row>
    <x:row r="10">
      <x:c r="A10" t="str">
        <x:v>Contentieux</x:v>
      </x:c>
      <x:c r="B10"/>
      <x:c r="C10"/>
      <x:c r="D10"/>
      <x:c r="E10"/>
      <x:c r="F10"/>
      <x:c r="G10"/>
      <x:c r="H10"/>
      <x:c r="I10"/>
      <x:c r="J10"/>
      <x:c r="K10"/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110" hidden="0" customWidth="1"/>
  </x:cols>
  <x:sheetData>
    <x:row r="1" ht="28" customHeight="1">
      <x:c r="A1" s="5" t="str">
        <x:v>Guide d'utilisation • Cabinet Juridique Premium</x:v>
      </x:c>
    </x:row>
    <x:row r="3">
      <x:c r="A3" s="60" t="str">
        <x:v>1. Ajoutez vos clients dans la feuille Clients.</x:v>
      </x:c>
    </x:row>
    <x:row r="4">
      <x:c r="A4" s="60" t="str">
        <x:v>2. Créez chaque dossier juridique dans la feuille Dossiers.</x:v>
      </x:c>
    </x:row>
    <x:row r="5">
      <x:c r="A5" s="60" t="str">
        <x:v>3. Enregistrez les audiences, consultations et interventions dans Actuations.</x:v>
      </x:c>
    </x:row>
    <x:row r="6">
      <x:c r="A6" s="60" t="str">
        <x:v>4. Suivez les honoraires et factures dans Honoraires.</x:v>
      </x:c>
    </x:row>
    <x:row r="7">
      <x:c r="A7" s="60" t="str">
        <x:v>5. Enregistrez les règlements dans Paiements.</x:v>
      </x:c>
    </x:row>
    <x:row r="8">
      <x:c r="A8" s="60" t="str">
        <x:v>6. Consultez le Tableau de Bord pour visualiser les dossiers actifs, honoraires et soldes.</x:v>
      </x:c>
    </x:row>
    <x:row r="9">
      <x:c r="A9" s="60" t="str">
        <x:v>7. Personnalisez les listes dans Parametres.</x:v>
      </x:c>
    </x:row>
    <x:row r="10">
      <x:c r="A10" s="60" t="str">
        <x:v>8. Les priorités, retards et paiements en attente sont signalés automatiquement.</x:v>
      </x:c>
    </x:row>
    <x:row r="11">
      <x:c r="A11" s="60" t="str">
        <x:v>9. Utilisez les filtres des tableaux pour analyser rapidement vos données.</x:v>
      </x:c>
    </x:row>
  </x:sheetData>
  <x:mergeCells>
    <x:mergeCell ref="A1:H1"/>
  </x:mergeCells>
  <x:pageMargins left="0.7" right="0.7" top="0.75" bottom="0.75" header="0.3" footer="0.3"/>
</x:worksheet>
</file>