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drawings/charts/chart1.xml" ContentType="application/vnd.openxmlformats-officedocument.drawingml.chart+xml"/>
  <Override PartName="/xl/drawings/charts/chart2.xml" ContentType="application/vnd.openxmlformats-officedocument.drawingml.char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be5cc9047a4ab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Accueil" sheetId="1" r:id="R34e791baae0941ea"/>
    <x:sheet xmlns:r="http://schemas.openxmlformats.org/officeDocument/2006/relationships" name="Tableau de Bord" sheetId="2" r:id="Rdfd125b579c8451b"/>
    <x:sheet xmlns:r="http://schemas.openxmlformats.org/officeDocument/2006/relationships" name="Contacts" sheetId="3" r:id="R577cec136673456c"/>
    <x:sheet xmlns:r="http://schemas.openxmlformats.org/officeDocument/2006/relationships" name="Entreprises" sheetId="4" r:id="R9e0bc01dfaed4c6f"/>
    <x:sheet xmlns:r="http://schemas.openxmlformats.org/officeDocument/2006/relationships" name="Opportunités" sheetId="5" r:id="R23ad808b78aa4b83"/>
    <x:sheet xmlns:r="http://schemas.openxmlformats.org/officeDocument/2006/relationships" name="Activités" sheetId="6" r:id="Rab1266fa91df475a"/>
    <x:sheet xmlns:r="http://schemas.openxmlformats.org/officeDocument/2006/relationships" name="Agenda" sheetId="7" r:id="R8f2b95e4f9004527"/>
    <x:sheet xmlns:r="http://schemas.openxmlformats.org/officeDocument/2006/relationships" name="Ventes" sheetId="8" r:id="Rf8c33f8590474102"/>
    <x:sheet xmlns:r="http://schemas.openxmlformats.org/officeDocument/2006/relationships" name="Paramètres" sheetId="9" r:id="R82c3147b38c44692"/>
    <x:sheet xmlns:r="http://schemas.openxmlformats.org/officeDocument/2006/relationships" name="Guide" sheetId="10" r:id="R2857084124054dcf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2">
    <x:numFmt numFmtId="200" formatCode="#,##0 €"/>
    <x:numFmt numFmtId="201" formatCode="dd/mm/yyyy"/>
  </x:numFmts>
  <x:fonts count="6">
    <x:font>
      <x:sz val="11"/>
      <x:name val="Carlito"/>
    </x:font>
    <x:font>
      <x:b/>
      <x:sz val="16"/>
      <x:color rgb="FFFFFFFF"/>
      <x:name val="Carlito"/>
    </x:font>
    <x:font>
      <x:sz val="11"/>
      <x:color rgb="FFFFFFFF"/>
      <x:name val="Carlito"/>
    </x:font>
    <x:font>
      <x:b/>
      <x:sz val="11"/>
      <x:color rgb="FF1F4E78"/>
      <x:name val="Carlito"/>
    </x:font>
    <x:font>
      <x:sz val="11"/>
      <x:color rgb="FF1F4E78"/>
      <x:name val="Carlito"/>
    </x:font>
    <x:font>
      <x:b/>
      <x:sz val="11"/>
      <x:color rgb="FFFFFFFF"/>
      <x:name val="Carlito"/>
    </x:font>
  </x:fonts>
  <x:fills count="5">
    <x:fill>
      <x:patternFill patternType="none"/>
    </x:fill>
    <x:fill>
      <x:patternFill patternType="gray125"/>
    </x:fill>
    <x:fill>
      <x:patternFill patternType="solid">
        <x:fgColor rgb="FF1F4E78"/>
      </x:patternFill>
    </x:fill>
    <x:fill>
      <x:patternFill patternType="solid">
        <x:fgColor rgb="FF0F766E"/>
      </x:patternFill>
    </x:fill>
    <x:fill>
      <x:patternFill patternType="solid">
        <x:fgColor rgb="FFF3F4F6"/>
      </x:patternFill>
    </x:fill>
  </x:fills>
  <x:borders count="2">
    <x:border/>
    <x:border/>
  </x:borders>
  <x:cellStyleXfs count="1">
    <x:xf numFmtId="0" fontId="0" fillId="0" borderId="0"/>
  </x:cellStyleXfs>
  <x:cellXfs count="34">
    <x:xf numFmtId="0" fontId="0" fillId="0" borderId="0" xfId="0"/>
    <x:xf numFmtId="0" fontId="0" fillId="0" borderId="1" xfId="0" applyNumberFormat="1" applyFont="1" applyFill="1" applyBorder="1"/>
    <x:xf numFmtId="0" fontId="0" fillId="2" borderId="0" xfId="0" applyNumberFormat="1" applyFont="1" applyFill="1" applyBorder="1"/>
    <x:xf numFmtId="0" fontId="1" fillId="2" borderId="0" xfId="0" applyNumberFormat="1" applyFont="1" applyFill="1" applyBorder="1"/>
    <x:xf numFmtId="0" fontId="1" fillId="2" borderId="0" xfId="0" applyNumberFormat="1" applyFont="1" applyFill="1" applyBorder="1" applyAlignment="1">
      <x:alignment horizontal="center"/>
    </x:xf>
    <x:xf numFmtId="0" fontId="0" fillId="2" borderId="1" xfId="0" applyNumberFormat="1" applyFont="1" applyFill="1" applyBorder="1"/>
    <x:xf numFmtId="0" fontId="1" fillId="2" borderId="1" xfId="0" applyNumberFormat="1" applyFont="1" applyFill="1" applyBorder="1"/>
    <x:xf numFmtId="0" fontId="1" fillId="2" borderId="1" xfId="0" applyNumberFormat="1" applyFont="1" applyFill="1" applyBorder="1" applyAlignment="1">
      <x:alignment horizontal="center"/>
    </x:xf>
    <x:xf numFmtId="0" fontId="0" fillId="3" borderId="0" xfId="0" applyNumberFormat="1" applyFont="1" applyFill="1" applyBorder="1"/>
    <x:xf numFmtId="0" fontId="2" fillId="3" borderId="0" xfId="0" applyNumberFormat="1" applyFont="1" applyFill="1" applyBorder="1"/>
    <x:xf numFmtId="0" fontId="2" fillId="3" borderId="0" xfId="0" applyNumberFormat="1" applyFont="1" applyFill="1" applyBorder="1" applyAlignment="1">
      <x:alignment horizontal="center"/>
    </x:xf>
    <x:xf numFmtId="0" fontId="0" fillId="3" borderId="1" xfId="0" applyNumberFormat="1" applyFont="1" applyFill="1" applyBorder="1"/>
    <x:xf numFmtId="0" fontId="2" fillId="3" borderId="1" xfId="0" applyNumberFormat="1" applyFont="1" applyFill="1" applyBorder="1"/>
    <x:xf numFmtId="0" fontId="2" fillId="3" borderId="1" xfId="0" applyNumberFormat="1" applyFont="1" applyFill="1" applyBorder="1" applyAlignment="1">
      <x:alignment horizontal="center"/>
    </x:xf>
    <x:xf numFmtId="0" fontId="0" fillId="4" borderId="0" xfId="0" applyNumberFormat="1" applyFont="1" applyFill="1" applyBorder="1"/>
    <x:xf numFmtId="0" fontId="3" fillId="4" borderId="0" xfId="0" applyNumberFormat="1" applyFont="1" applyFill="1" applyBorder="1"/>
    <x:xf numFmtId="0" fontId="0" fillId="4" borderId="1" xfId="0" applyNumberFormat="1" applyFont="1" applyFill="1" applyBorder="1"/>
    <x:xf numFmtId="0" fontId="3" fillId="4" borderId="1" xfId="0" applyNumberFormat="1" applyFont="1" applyFill="1" applyBorder="1"/>
    <x:xf numFmtId="0" fontId="4" fillId="4" borderId="0" xfId="0" applyNumberFormat="1" applyFont="1" applyFill="1" applyBorder="1"/>
    <x:xf numFmtId="0" fontId="4" fillId="4" borderId="1" xfId="0" applyNumberFormat="1" applyFont="1" applyFill="1" applyBorder="1"/>
    <x:xf numFmtId="0" fontId="5" fillId="3" borderId="0" xfId="0" applyNumberFormat="1" applyFont="1" applyFill="1" applyBorder="1"/>
    <x:xf numFmtId="0" fontId="5" fillId="3" borderId="0" xfId="0" applyNumberFormat="1" applyFont="1" applyFill="1" applyBorder="1" applyAlignment="1">
      <x:alignment wrapText="1"/>
    </x:xf>
    <x:xf numFmtId="0" fontId="5" fillId="3" borderId="0" xfId="0" applyNumberFormat="1" applyFont="1" applyFill="1" applyBorder="1" applyAlignment="1">
      <x:alignment horizontal="center" wrapText="1"/>
    </x:xf>
    <x:xf numFmtId="0" fontId="5" fillId="3" borderId="1" xfId="0" applyNumberFormat="1" applyFont="1" applyFill="1" applyBorder="1"/>
    <x:xf numFmtId="0" fontId="5" fillId="3" borderId="1" xfId="0" applyNumberFormat="1" applyFont="1" applyFill="1" applyBorder="1" applyAlignment="1">
      <x:alignment wrapText="1"/>
    </x:xf>
    <x:xf numFmtId="0" fontId="5" fillId="3" borderId="1" xfId="0" applyNumberFormat="1" applyFont="1" applyFill="1" applyBorder="1" applyAlignment="1">
      <x:alignment horizontal="center" wrapText="1"/>
    </x:xf>
    <x:xf numFmtId="200" fontId="0" fillId="0" borderId="0" xfId="0" applyNumberFormat="1" applyFont="1" applyFill="1" applyBorder="1"/>
    <x:xf numFmtId="200" fontId="0" fillId="0" borderId="1" xfId="0" applyNumberFormat="1" applyFont="1" applyFill="1" applyBorder="1"/>
    <x:xf numFmtId="201" fontId="0" fillId="0" borderId="0" xfId="0" applyNumberFormat="1" applyFont="1" applyFill="1" applyBorder="1"/>
    <x:xf numFmtId="201" fontId="0" fillId="0" borderId="1" xfId="0" applyNumberFormat="1" applyFont="1" applyFill="1" applyBorder="1"/>
    <x:xf numFmtId="0" fontId="4" fillId="4" borderId="0" xfId="0" applyNumberFormat="1" applyFont="1" applyFill="1" applyBorder="1" applyAlignment="1">
      <x:alignment wrapText="1"/>
    </x:xf>
    <x:xf numFmtId="0" fontId="4" fillId="4" borderId="1" xfId="0" applyNumberFormat="1" applyFont="1" applyFill="1" applyBorder="1" applyAlignment="1">
      <x:alignment wrapText="1"/>
    </x:xf>
    <x:xf numFmtId="200" fontId="4" fillId="4" borderId="0" xfId="0" applyNumberFormat="1" applyFont="1" applyFill="1" applyBorder="1" applyAlignment="1">
      <x:alignment wrapText="1"/>
    </x:xf>
    <x:xf numFmtId="200" fontId="4" fillId="4" borderId="1" xfId="0" applyNumberFormat="1" applyFont="1" applyFill="1" applyBorder="1" applyAlignment="1">
      <x:alignment wrapText="1"/>
    </x:xf>
  </x:cellXfs>
  <x:cellStyles count="1">
    <x:cellStyle name="Normal" xfId="0"/>
  </x:cellStyles>
  <x:dxfs count="2">
    <x:dxf>
      <x:fill>
        <x:patternFill patternType="solid">
          <x:bgColor rgb="FFDCFCE7"/>
        </x:patternFill>
      </x:fill>
    </x:dxf>
    <x:dxf>
      <x:fill>
        <x:patternFill patternType="solid">
          <x:bgColor rgb="FFFEE2E2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3acd7a557c44235" /><Relationship Type="http://schemas.openxmlformats.org/officeDocument/2006/relationships/theme" Target="/xl/theme/theme1.xml" Id="Ra6fd317a61f74a76" /><Relationship Type="http://schemas.openxmlformats.org/officeDocument/2006/relationships/sharedStrings" Target="/xl/sharedStrings.xml" Id="R3aa0b0ed7f3c46a6" /><Relationship Type="http://schemas.openxmlformats.org/officeDocument/2006/relationships/worksheet" Target="/xl/worksheets/sheet1.xml" Id="R34e791baae0941ea" /><Relationship Type="http://schemas.openxmlformats.org/officeDocument/2006/relationships/worksheet" Target="/xl/worksheets/sheet2.xml" Id="Rdfd125b579c8451b" /><Relationship Type="http://schemas.openxmlformats.org/officeDocument/2006/relationships/worksheet" Target="/xl/worksheets/sheet3.xml" Id="R577cec136673456c" /><Relationship Type="http://schemas.openxmlformats.org/officeDocument/2006/relationships/worksheet" Target="/xl/worksheets/sheet4.xml" Id="R9e0bc01dfaed4c6f" /><Relationship Type="http://schemas.openxmlformats.org/officeDocument/2006/relationships/worksheet" Target="/xl/worksheets/sheet5.xml" Id="R23ad808b78aa4b83" /><Relationship Type="http://schemas.openxmlformats.org/officeDocument/2006/relationships/worksheet" Target="/xl/worksheets/sheet6.xml" Id="Rab1266fa91df475a" /><Relationship Type="http://schemas.openxmlformats.org/officeDocument/2006/relationships/worksheet" Target="/xl/worksheets/sheet7.xml" Id="R8f2b95e4f9004527" /><Relationship Type="http://schemas.openxmlformats.org/officeDocument/2006/relationships/worksheet" Target="/xl/worksheets/sheet8.xml" Id="Rf8c33f8590474102" /><Relationship Type="http://schemas.openxmlformats.org/officeDocument/2006/relationships/worksheet" Target="/xl/worksheets/sheet9.xml" Id="R82c3147b38c44692" /><Relationship Type="http://schemas.openxmlformats.org/officeDocument/2006/relationships/worksheet" Target="/xl/worksheets/sheet10.xml" Id="R2857084124054dcf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chart" Target="/xl/drawings/charts/chart1.xml" Id="R8f8dabad822548d7" /><Relationship Type="http://schemas.openxmlformats.org/officeDocument/2006/relationships/chart" Target="/xl/drawings/charts/chart2.xml" Id="R850a6f0902124fa6" /></Relationships>
</file>

<file path=xl/drawings/charts/chart1.xml><?xml version="1.0" encoding="utf-8"?>
<c:chartSpace xmlns:c="http://schemas.openxmlformats.org/drawingml/2006/chart">
  <c:lang val="en-US"/>
  <c:roundedCorners val="0"/>
  <c:chart>
    <c:title>
      <c:tx>
        <c:rich>
          <a:bodyPr xmlns:a="http://schemas.openxmlformats.org/drawingml/2006/main"/>
          <a:lstStyle xmlns:a="http://schemas.openxmlformats.org/drawingml/2006/main"/>
          <a:p xmlns:a="http://schemas.openxmlformats.org/drawingml/2006/main">
            <a:r>
              <a:rPr/>
              <a:t>Pipeline par étape</a:t>
            </a:r>
          </a:p>
        </c:rich>
      </c:tx>
      <c:overlay val="0"/>
    </c:title>
    <c:autoTitleDeleted val="0"/>
    <c:plotArea>
      <c:layout/>
      <c:barChart>
        <c:barDir val="col"/>
        <c:varyColors val="0"/>
        <c:ser>
          <c:idx val="0"/>
          <c:order val="0"/>
          <c:tx>
            <c:v>Nombre</c:v>
          </c:tx>
          <c:cat>
            <c:strRef>
              <c:f>'Tableau de Bord'!$E$5:$E$12</c:f>
              <c:strCache>
                <c:ptCount val="0"/>
              </c:strCache>
            </c:strRef>
          </c:cat>
          <c:val>
            <c:numRef>
              <c:f>'Tableau de Bord'!$F$5:$F$12</c:f>
              <c:numCache>
                <c:formatCode>General</c:formatCode>
                <c:ptCount val="0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axId val="48650112"/>
        <c:axId val="48672768"/>
      </c:barChart>
      <c:catAx>
        <c:axId val="48650112"/>
        <c:scaling>
          <c:orientation val="minMax"/>
        </c:scaling>
        <c:delete val="0"/>
        <c:axPos val="b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General"/>
        <c:majorTickMark val="none"/>
        <c:minorTickMark val="none"/>
        <c:tickLblPos val="nextTo"/>
        <c:crossAx val="48672768"/>
        <c:crosses val="autoZero"/>
        <c:lblAlgn val="ctr"/>
        <c:lblOffset val="100"/>
        <c:noMultiLvlLbl val="0"/>
      </c:catAx>
      <c:valAx>
        <c:axId val="48672768"/>
        <c:scaling>
          <c:orientation val="minMax"/>
        </c:scaling>
        <c:delete val="0"/>
        <c:axPos val="l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General"/>
        <c:majorTickMark val="none"/>
        <c:minorTickMark val="none"/>
        <c:crossAx val="48650112"/>
        <c:crosses val="autoZero"/>
        <c:crossBetween val="between"/>
      </c:valAx>
    </c:plotArea>
    <c:legend>
      <c:legendPos val="b"/>
      <c:overlay val="0"/>
    </c:legend>
    <c:plotVisOnly val="1"/>
  </c:chart>
  <c:spPr>
    <a:ln xmlns:a="http://schemas.openxmlformats.org/drawingml/2006/main" w="9525">
      <a:solidFill>
        <a:srgbClr val="D9D9D9"/>
      </a:solidFill>
      <a:prstDash val="solid"/>
    </a:ln>
  </c:spPr>
</c:chartSpace>
</file>

<file path=xl/drawings/charts/chart2.xml><?xml version="1.0" encoding="utf-8"?>
<c:chartSpace xmlns:c="http://schemas.openxmlformats.org/drawingml/2006/chart">
  <c:lang val="en-US"/>
  <c:roundedCorners val="0"/>
  <c:chart>
    <c:title>
      <c:tx>
        <c:rich>
          <a:bodyPr xmlns:a="http://schemas.openxmlformats.org/drawingml/2006/main"/>
          <a:lstStyle xmlns:a="http://schemas.openxmlformats.org/drawingml/2006/main"/>
          <a:p xmlns:a="http://schemas.openxmlformats.org/drawingml/2006/main">
            <a:r>
              <a:rPr/>
              <a:t>CA mensuel</a:t>
            </a:r>
          </a:p>
        </c:rich>
      </c:tx>
      <c:overlay val="0"/>
    </c:title>
    <c:autoTitleDeleted val="0"/>
    <c:plotArea>
      <c:layout/>
      <c:lineChart>
        <c:grouping val="standard"/>
        <c:ser>
          <c:idx val="0"/>
          <c:order val="0"/>
          <c:tx>
            <c:v>CA réalisé</c:v>
          </c:tx>
          <c:cat>
            <c:strRef>
              <c:f>'Tableau de Bord'!$H$5:$H$10</c:f>
              <c:strCache>
                <c:ptCount val="0"/>
              </c:strCache>
            </c:strRef>
          </c:cat>
          <c:val>
            <c:numRef>
              <c:f>'Tableau de Bord'!$I$5:$I$10</c:f>
              <c:numCache>
                <c:formatCode>#,##0 €</c:formatCode>
                <c:ptCount val="0"/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axId val="48650112"/>
        <c:axId val="48672768"/>
      </c:lineChart>
      <c:catAx>
        <c:axId val="48650112"/>
        <c:scaling>
          <c:orientation val="minMax"/>
        </c:scaling>
        <c:delete val="0"/>
        <c:axPos val="b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General"/>
        <c:majorTickMark val="none"/>
        <c:minorTickMark val="none"/>
        <c:tickLblPos val="nextTo"/>
        <c:crossAx val="48672768"/>
        <c:crosses val="autoZero"/>
        <c:lblAlgn val="ctr"/>
        <c:lblOffset val="100"/>
        <c:noMultiLvlLbl val="0"/>
      </c:catAx>
      <c:valAx>
        <c:axId val="48672768"/>
        <c:scaling>
          <c:orientation val="minMax"/>
        </c:scaling>
        <c:delete val="0"/>
        <c:axPos val="l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General"/>
        <c:majorTickMark val="none"/>
        <c:minorTickMark val="none"/>
        <c:crossAx val="48650112"/>
        <c:crosses val="autoZero"/>
        <c:crossBetween val="between"/>
      </c:valAx>
    </c:plotArea>
    <c:legend>
      <c:legendPos val="b"/>
      <c:overlay val="0"/>
    </c:legend>
    <c:plotVisOnly val="1"/>
  </c:chart>
  <c:spPr>
    <a:ln xmlns:a="http://schemas.openxmlformats.org/drawingml/2006/main" w="9525">
      <a:solidFill>
        <a:srgbClr val="D9D9D9"/>
      </a:solidFill>
      <a:prstDash val="solid"/>
    </a:ln>
  </c:spPr>
</c:chartSpace>
</file>

<file path=xl/drawings/drawing1.xml><?xml version="1.0" encoding="utf-8"?>
<xdr:wsDr xmlns:xdr="http://schemas.openxmlformats.org/drawingml/2006/spreadsheetDrawing">
  <xdr:twoCellAnchor>
    <xdr:from>
      <xdr:col>4</xdr:col>
      <xdr:colOff>0</xdr:colOff>
      <xdr:row>13</xdr:row>
      <xdr:rowOff>0</xdr:rowOff>
    </xdr:from>
    <xdr:to>
      <xdr:col>11</xdr:col>
      <xdr:colOff>0</xdr:colOff>
      <xdr:row>28</xdr:row>
      <xdr:rowOff>0</xdr:rowOff>
    </xdr:to>
    <xdr:graphicFrame macro="">
      <xdr:nvGraphicFramePr>
        <xdr:cNvPr id="1" name="Chart"/>
        <xdr:cNvGraphicFramePr/>
      </xdr:nvGraphicFramePr>
      <xdr:xfrm>
        <a:off xmlns:a="http://schemas.openxmlformats.org/drawingml/2006/main" x="0" y="0"/>
        <a:ext xmlns:a="http://schemas.openxmlformats.org/drawingml/2006/main" cx="0" cy="0"/>
      </xdr:xfrm>
      <a:graphic xmlns:a="http://schemas.openxmlformats.org/drawingml/2006/main">
        <a:graphicData uri="http://schemas.openxmlformats.org/drawingml/2006/chart">
          <c:chart xmlns:r="http://schemas.openxmlformats.org/officeDocument/2006/relationships" xmlns:c="http://schemas.openxmlformats.org/drawingml/2006/chart" r:id="R8f8dabad822548d7"/>
        </a:graphicData>
      </a:graphic>
    </xdr:graphicFrame>
    <xdr:clientData/>
  </xdr:twoCellAnchor>
  <xdr:twoCellAnchor>
    <xdr:from>
      <xdr:col>0</xdr:col>
      <xdr:colOff>0</xdr:colOff>
      <xdr:row>14</xdr:row>
      <xdr:rowOff>0</xdr:rowOff>
    </xdr:from>
    <xdr:to>
      <xdr:col>4</xdr:col>
      <xdr:colOff>0</xdr:colOff>
      <xdr:row>28</xdr:row>
      <xdr:rowOff>0</xdr:rowOff>
    </xdr:to>
    <xdr:graphicFrame macro="">
      <xdr:nvGraphicFramePr>
        <xdr:cNvPr id="2" name="Chart"/>
        <xdr:cNvGraphicFramePr/>
      </xdr:nvGraphicFramePr>
      <xdr:xfrm>
        <a:off xmlns:a="http://schemas.openxmlformats.org/drawingml/2006/main" x="0" y="0"/>
        <a:ext xmlns:a="http://schemas.openxmlformats.org/drawingml/2006/main" cx="0" cy="0"/>
      </xdr:xfrm>
      <a:graphic xmlns:a="http://schemas.openxmlformats.org/drawingml/2006/main">
        <a:graphicData uri="http://schemas.openxmlformats.org/drawingml/2006/chart">
          <c:chart xmlns:r="http://schemas.openxmlformats.org/officeDocument/2006/relationships" xmlns:c="http://schemas.openxmlformats.org/drawingml/2006/chart" r:id="R850a6f0902124fa6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2.xml.rels>&#65279;<?xml version="1.0" encoding="utf-8"?><Relationships xmlns="http://schemas.openxmlformats.org/package/2006/relationships"><Relationship Type="http://schemas.openxmlformats.org/officeDocument/2006/relationships/drawing" Target="/xl/drawings/drawing1.xml" Id="Rdaea432018334017" /></Relationships>
</file>

<file path=xl/worksheets/sheet1.xml><?xml version="1.0" encoding="utf-8"?>
<x:worksheet xmlns:x="http://schemas.openxmlformats.org/spreadsheetml/2006/main">
  <x:sheetFormatPr defaultRowHeight="15"/>
  <x:cols>
    <x:col min="1" max="1" width="16" hidden="0" customWidth="1"/>
    <x:col min="2" max="2" width="16" hidden="0" customWidth="1"/>
    <x:col min="3" max="3" width="16" hidden="0" customWidth="1"/>
    <x:col min="4" max="4" width="16" hidden="0" customWidth="1"/>
    <x:col min="5" max="5" width="16" hidden="0" customWidth="1"/>
    <x:col min="6" max="6" width="16" hidden="0" customWidth="1"/>
    <x:col min="7" max="7" width="16" hidden="0" customWidth="1"/>
    <x:col min="8" max="8" width="16" hidden="0" customWidth="1"/>
    <x:col min="9" max="9" width="16" hidden="0" customWidth="1"/>
    <x:col min="10" max="10" width="16" hidden="0" customWidth="1"/>
    <x:col min="11" max="11" width="16" hidden="0" customWidth="1"/>
  </x:cols>
  <x:sheetData>
    <x:row r="1" ht="30" customHeight="1">
      <x:c r="A1" s="4" t="str">
        <x:v>EXCEL-FACILE PREMIUM — CRM</x:v>
      </x:c>
      <x:c r="B1" s="4" t="str"/>
      <x:c r="C1" s="4" t="str"/>
      <x:c r="D1" s="4" t="str"/>
      <x:c r="E1" s="4" t="str"/>
      <x:c r="F1" s="4" t="str"/>
      <x:c r="G1" s="4" t="str"/>
      <x:c r="H1" s="4" t="str"/>
    </x:row>
    <x:row r="2" ht="22" customHeight="1">
      <x:c r="A2" s="10" t="str">
        <x:v>Modèle CRM professionnel en français</x:v>
      </x:c>
      <x:c r="B2" s="10" t="str"/>
      <x:c r="C2" s="10" t="str"/>
      <x:c r="D2" s="10" t="str"/>
      <x:c r="E2" s="10" t="str"/>
      <x:c r="F2" s="10" t="str"/>
      <x:c r="G2" s="10" t="str"/>
      <x:c r="H2" s="10" t="str"/>
    </x:row>
    <x:row r="4">
      <x:c r="A4" s="15" t="str">
        <x:v>Nom du modèle</x:v>
      </x:c>
      <x:c r="B4" s="18" t="str">
        <x:v>CRM Premium Excel</x:v>
      </x:c>
    </x:row>
    <x:row r="5">
      <x:c r="A5" s="15" t="str">
        <x:v>Version</x:v>
      </x:c>
      <x:c r="B5" s="18" t="str">
        <x:v>1.0</x:v>
      </x:c>
    </x:row>
    <x:row r="6">
      <x:c r="A6" s="15" t="str">
        <x:v>Langue</x:v>
      </x:c>
      <x:c r="B6" s="18" t="str">
        <x:v>Français</x:v>
      </x:c>
    </x:row>
    <x:row r="7">
      <x:c r="A7" s="15" t="str">
        <x:v>Compatible</x:v>
      </x:c>
      <x:c r="B7" s="18" t="str">
        <x:v>Excel 2016 • 2019 • 2021 • Microsoft 365</x:v>
      </x:c>
    </x:row>
    <x:row r="8">
      <x:c r="A8" s="15" t="str">
        <x:v>Feuilles</x:v>
      </x:c>
      <x:c r="B8" s="18" t="str">
        <x:v>Dashboard, Contacts, Entreprises, Opportunités, Activités, Agenda, Ventes</x:v>
      </x:c>
    </x:row>
    <x:row r="9">
      <x:c r="A9" s="15" t="str">
        <x:v>Objectif</x:v>
      </x:c>
      <x:c r="B9" s="18" t="str">
        <x:v>Gérer les prospects, clients, opportunités et ventes</x:v>
      </x:c>
    </x:row>
    <x:row r="10">
      <x:c r="A10" s="15" t="str">
        <x:v>Niveau</x:v>
      </x:c>
      <x:c r="B10" s="18" t="str">
        <x:v>Premium</x:v>
      </x:c>
    </x:row>
    <x:row r="11">
      <x:c r="A11" s="15" t="str">
        <x:v>Marché</x:v>
      </x:c>
      <x:c r="B11" s="18" t="str">
        <x:v>France</x:v>
      </x:c>
    </x:row>
    <x:row r="12">
      <x:c r="A12" s="15" t="str">
        <x:v>Auteur</x:v>
      </x:c>
      <x:c r="B12" s="18" t="str">
        <x:v>Excel-Facile.com</x:v>
      </x:c>
    </x:row>
    <x:row r="13">
      <x:c r="A13" s="15" t="str">
        <x:v>Note</x:v>
      </x:c>
      <x:c r="B13" s="18" t="str">
        <x:v>Données fictives à personnaliser</x:v>
      </x:c>
    </x:row>
  </x:sheetData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FormatPr defaultRowHeight="15"/>
  <x:cols>
    <x:col min="1" max="1" width="16" hidden="0" customWidth="1"/>
    <x:col min="2" max="2" width="16" hidden="0" customWidth="1"/>
    <x:col min="3" max="3" width="16" hidden="0" customWidth="1"/>
    <x:col min="4" max="4" width="16" hidden="0" customWidth="1"/>
    <x:col min="5" max="5" width="16" hidden="0" customWidth="1"/>
    <x:col min="6" max="6" width="16" hidden="0" customWidth="1"/>
    <x:col min="7" max="7" width="16" hidden="0" customWidth="1"/>
    <x:col min="8" max="8" width="16" hidden="0" customWidth="1"/>
    <x:col min="9" max="9" width="16" hidden="0" customWidth="1"/>
    <x:col min="10" max="10" width="16" hidden="0" customWidth="1"/>
    <x:col min="11" max="11" width="16" hidden="0" customWidth="1"/>
  </x:cols>
  <x:sheetData>
    <x:row r="1" ht="30" customHeight="1">
      <x:c r="A1" s="4" t="str">
        <x:v>TABLEAU DE BORD CRM PREMIUM</x:v>
      </x:c>
      <x:c r="B1" s="4" t="str"/>
      <x:c r="C1" s="4" t="str"/>
      <x:c r="D1" s="4" t="str"/>
      <x:c r="E1" s="4" t="str"/>
      <x:c r="F1" s="4" t="str"/>
      <x:c r="G1" s="4" t="str"/>
      <x:c r="H1" s="4" t="str"/>
    </x:row>
    <x:row r="2" ht="22" customHeight="1">
      <x:c r="A2" s="10" t="str">
        <x:v>Indicateurs commerciaux clés</x:v>
      </x:c>
      <x:c r="B2" s="10" t="str"/>
      <x:c r="C2" s="10" t="str"/>
      <x:c r="D2" s="10" t="str"/>
      <x:c r="E2" s="10" t="str"/>
      <x:c r="F2" s="10" t="str"/>
      <x:c r="G2" s="10" t="str"/>
      <x:c r="H2" s="10" t="str"/>
    </x:row>
    <x:row r="4">
      <x:c r="A4" s="22" t="str">
        <x:v>Indicateur</x:v>
      </x:c>
      <x:c r="B4" s="22" t="str">
        <x:v>Valeur</x:v>
      </x:c>
      <x:c r="C4" s="22" t="str">
        <x:v>Description</x:v>
      </x:c>
      <x:c r="E4" s="22" t="str">
        <x:v>Étape</x:v>
      </x:c>
      <x:c r="F4" s="22" t="str">
        <x:v>Nombre</x:v>
      </x:c>
      <x:c r="H4" s="22" t="str">
        <x:v>Mois</x:v>
      </x:c>
      <x:c r="I4" s="22" t="str">
        <x:v>CA réalisé</x:v>
      </x:c>
    </x:row>
    <x:row r="5">
      <x:c r="A5" s="30" t="str">
        <x:v>Contacts</x:v>
      </x:c>
      <x:c r="B5" s="30" t="n">
        <x:f>COUNTA('Contacts'!A5:A500)</x:f>
        <x:v>40</x:v>
      </x:c>
      <x:c r="C5" s="30" t="str">
        <x:v>Nombre total de contacts</x:v>
      </x:c>
      <x:c r="E5" t="str">
        <x:v>Prospect</x:v>
      </x:c>
      <x:c r="F5" t="n">
        <x:f>COUNTIF('Opportunités'!D5:D500,E5)</x:f>
        <x:v>4</x:v>
      </x:c>
      <x:c r="H5" t="str">
        <x:v>Janvier</x:v>
      </x:c>
      <x:c r="I5" s="26" t="n">
        <x:f>SUMIFS('Ventes'!E5:E500,'Ventes'!B5:B500,"&gt;="&amp;DATE(2026,1,1),'Ventes'!B5:B500,"&lt;"&amp;EDATE(DATE(2026,1,1),1))</x:f>
        <x:v>125953</x:v>
      </x:c>
    </x:row>
    <x:row r="6">
      <x:c r="A6" s="30" t="str">
        <x:v>Clients actifs</x:v>
      </x:c>
      <x:c r="B6" s="30" t="n">
        <x:f>COUNTIF('Contacts'!L5:L500,"Client")</x:f>
        <x:v>15</x:v>
      </x:c>
      <x:c r="C6" s="30" t="str">
        <x:v>Contacts au statut client</x:v>
      </x:c>
      <x:c r="E6" t="str">
        <x:v>Qualification</x:v>
      </x:c>
      <x:c r="F6" t="n">
        <x:f>COUNTIF('Opportunités'!D5:D500,E6)</x:f>
        <x:v>2</x:v>
      </x:c>
      <x:c r="H6" t="str">
        <x:v>Février</x:v>
      </x:c>
      <x:c r="I6" s="26" t="n">
        <x:f>SUMIFS('Ventes'!E5:E500,'Ventes'!B5:B500,"&gt;="&amp;DATE(2026,2,1),'Ventes'!B5:B500,"&lt;"&amp;EDATE(DATE(2026,2,1),1))</x:f>
        <x:v>110498</x:v>
      </x:c>
    </x:row>
    <x:row r="7">
      <x:c r="A7" s="30" t="str">
        <x:v>Opportunités ouvertes</x:v>
      </x:c>
      <x:c r="B7" s="30" t="n">
        <x:f>COUNTIFS('Opportunités'!D5:D39,"&lt;&gt;Gagnée",'Opportunités'!D5:D39,"&lt;&gt;Perdue")</x:f>
        <x:v>25</x:v>
      </x:c>
      <x:c r="C7" s="30" t="str">
        <x:v>Opportunités en cours</x:v>
      </x:c>
      <x:c r="E7" t="str">
        <x:v>Premier contact</x:v>
      </x:c>
      <x:c r="F7" t="n">
        <x:f>COUNTIF('Opportunités'!D5:D500,E7)</x:f>
        <x:v>2</x:v>
      </x:c>
      <x:c r="H7" t="str">
        <x:v>Mars</x:v>
      </x:c>
      <x:c r="I7" s="26" t="n">
        <x:f>SUMIFS('Ventes'!E5:E500,'Ventes'!B5:B500,"&gt;="&amp;DATE(2026,3,1),'Ventes'!B5:B500,"&lt;"&amp;EDATE(DATE(2026,3,1),1))</x:f>
        <x:v>48296</x:v>
      </x:c>
    </x:row>
    <x:row r="8">
      <x:c r="A8" s="30" t="str">
        <x:v>CA pipeline</x:v>
      </x:c>
      <x:c r="B8" s="32" t="n">
        <x:f>SUM('Opportunités'!E5:E39)</x:f>
        <x:v>1281116</x:v>
      </x:c>
      <x:c r="C8" s="30" t="str">
        <x:v>Valeur totale des opportunités</x:v>
      </x:c>
      <x:c r="E8" t="str">
        <x:v>Démonstration</x:v>
      </x:c>
      <x:c r="F8" t="n">
        <x:f>COUNTIF('Opportunités'!D5:D500,E8)</x:f>
        <x:v>3</x:v>
      </x:c>
      <x:c r="H8" t="str">
        <x:v>Avril</x:v>
      </x:c>
      <x:c r="I8" s="26" t="n">
        <x:f>SUMIFS('Ventes'!E5:E500,'Ventes'!B5:B500,"&gt;="&amp;DATE(2026,4,1),'Ventes'!B5:B500,"&lt;"&amp;EDATE(DATE(2026,4,1),1))</x:f>
        <x:v>60284</x:v>
      </x:c>
    </x:row>
    <x:row r="9">
      <x:c r="A9" s="30" t="str">
        <x:v>Valeur pondérée</x:v>
      </x:c>
      <x:c r="B9" s="32" t="n">
        <x:f>SUM('Opportunités'!J5:J39)</x:f>
        <x:v>741445.6499999999</x:v>
      </x:c>
      <x:c r="C9" s="30" t="str">
        <x:v>Valeur pondérée par probabilité</x:v>
      </x:c>
      <x:c r="E9" t="str">
        <x:v>Proposition</x:v>
      </x:c>
      <x:c r="F9" t="n">
        <x:f>COUNTIF('Opportunités'!D5:D500,E9)</x:f>
        <x:v>8</x:v>
      </x:c>
      <x:c r="H9" t="str">
        <x:v>Mai</x:v>
      </x:c>
      <x:c r="I9" s="26" t="n">
        <x:f>SUMIFS('Ventes'!E5:E500,'Ventes'!B5:B500,"&gt;="&amp;DATE(2026,5,1),'Ventes'!B5:B500,"&lt;"&amp;EDATE(DATE(2026,5,1),1))</x:f>
        <x:v>130488</x:v>
      </x:c>
    </x:row>
    <x:row r="10">
      <x:c r="A10" s="30" t="str">
        <x:v>CA réalisé</x:v>
      </x:c>
      <x:c r="B10" s="32" t="n">
        <x:f>SUM('Ventes'!E5:E34)</x:f>
        <x:v>585776</x:v>
      </x:c>
      <x:c r="C10" s="30" t="str">
        <x:v>Chiffre d'affaires enregistré</x:v>
      </x:c>
      <x:c r="E10" t="str">
        <x:v>Négociation</x:v>
      </x:c>
      <x:c r="F10" t="n">
        <x:f>COUNTIF('Opportunités'!D5:D500,E10)</x:f>
        <x:v>6</x:v>
      </x:c>
      <x:c r="H10" t="str">
        <x:v>Juin</x:v>
      </x:c>
      <x:c r="I10" s="26" t="n">
        <x:f>SUMIFS('Ventes'!E5:E500,'Ventes'!B5:B500,"&gt;="&amp;DATE(2026,6,1),'Ventes'!B5:B500,"&lt;"&amp;EDATE(DATE(2026,6,1),1))</x:f>
        <x:v>110257</x:v>
      </x:c>
    </x:row>
    <x:row r="11">
      <x:c r="A11" s="30" t="str">
        <x:v>Marge totale</x:v>
      </x:c>
      <x:c r="B11" s="30" t="n">
        <x:f>SUM('Ventes'!G5:G34)</x:f>
        <x:v>270129</x:v>
      </x:c>
      <x:c r="C11" s="30" t="str">
        <x:v>CA moins coûts</x:v>
      </x:c>
      <x:c r="E11" t="str">
        <x:v>Gagnée</x:v>
      </x:c>
      <x:c r="F11" t="n">
        <x:f>COUNTIF('Opportunités'!D5:D500,E11)</x:f>
        <x:v>6</x:v>
      </x:c>
    </x:row>
    <x:row r="12">
      <x:c r="A12" s="30" t="str">
        <x:v>Activités</x:v>
      </x:c>
      <x:c r="B12" s="30" t="n">
        <x:f>COUNTA('Activités'!A5:A54)</x:f>
        <x:v>50</x:v>
      </x:c>
      <x:c r="C12" s="30" t="str">
        <x:v>Historique commercial</x:v>
      </x:c>
      <x:c r="E12" t="str">
        <x:v>Perdue</x:v>
      </x:c>
      <x:c r="F12" t="n">
        <x:f>COUNTIF('Opportunités'!D5:D500,E12)</x:f>
        <x:v>4</x:v>
      </x:c>
    </x:row>
    <x:row r="13">
      <x:c r="A13" s="30" t="str">
        <x:v>Rendez-vous à venir</x:v>
      </x:c>
      <x:c r="B13" s="30" t="n">
        <x:f>COUNTIF('Agenda'!B5:B28,"&gt;="&amp;TODAY())</x:f>
        <x:v>24</x:v>
      </x:c>
      <x:c r="C13" s="30" t="str">
        <x:v>Actions futures</x:v>
      </x:c>
    </x:row>
  </x:sheetData>
  <x:pageMargins left="0.7" right="0.7" top="0.75" bottom="0.75" header="0.3" footer="0.3"/>
  <x:drawing xmlns:r="http://schemas.openxmlformats.org/officeDocument/2006/relationships" r:id="Rdaea432018334017"/>
</x:worksheet>
</file>

<file path=xl/worksheets/sheet3.xml><?xml version="1.0" encoding="utf-8"?>
<x:worksheet xmlns:x="http://schemas.openxmlformats.org/spreadsheetml/2006/main">
  <x:sheetFormatPr defaultRowHeight="15"/>
  <x:cols>
    <x:col min="1" max="1" width="16" hidden="0" customWidth="1"/>
    <x:col min="2" max="2" width="16" hidden="0" customWidth="1"/>
    <x:col min="3" max="3" width="16" hidden="0" customWidth="1"/>
    <x:col min="4" max="4" width="16" hidden="0" customWidth="1"/>
    <x:col min="5" max="5" width="16" hidden="0" customWidth="1"/>
    <x:col min="6" max="6" width="16" hidden="0" customWidth="1"/>
    <x:col min="7" max="7" width="16" hidden="0" customWidth="1"/>
    <x:col min="8" max="8" width="16" hidden="0" customWidth="1"/>
    <x:col min="9" max="9" width="16" hidden="0" customWidth="1"/>
    <x:col min="10" max="10" width="16" hidden="0" customWidth="1"/>
    <x:col min="11" max="11" width="16" hidden="0" customWidth="1"/>
  </x:cols>
  <x:sheetData>
    <x:row r="1" ht="30" customHeight="1">
      <x:c r="A1" s="4" t="str">
        <x:v>CONTACTS</x:v>
      </x:c>
      <x:c r="B1" s="4" t="str"/>
      <x:c r="C1" s="4" t="str"/>
      <x:c r="D1" s="4" t="str"/>
      <x:c r="E1" s="4" t="str"/>
      <x:c r="F1" s="4" t="str"/>
      <x:c r="G1" s="4" t="str"/>
      <x:c r="H1" s="4" t="str"/>
    </x:row>
    <x:row r="2" ht="22" customHeight="1">
      <x:c r="A2" s="10" t="str">
        <x:v>Prospects, clients et partenaires</x:v>
      </x:c>
      <x:c r="B2" s="10" t="str"/>
      <x:c r="C2" s="10" t="str"/>
      <x:c r="D2" s="10" t="str"/>
      <x:c r="E2" s="10" t="str"/>
      <x:c r="F2" s="10" t="str"/>
      <x:c r="G2" s="10" t="str"/>
      <x:c r="H2" s="10" t="str"/>
    </x:row>
    <x:row r="4">
      <x:c r="A4" s="22" t="str">
        <x:v>ID</x:v>
      </x:c>
      <x:c r="B4" s="22" t="str">
        <x:v>Prénom</x:v>
      </x:c>
      <x:c r="C4" s="22" t="str">
        <x:v>Nom</x:v>
      </x:c>
      <x:c r="D4" s="22" t="str">
        <x:v>Fonction</x:v>
      </x:c>
      <x:c r="E4" s="22" t="str">
        <x:v>Entreprise</x:v>
      </x:c>
      <x:c r="F4" s="22" t="str">
        <x:v>Email</x:v>
      </x:c>
      <x:c r="G4" s="22" t="str">
        <x:v>Téléphone</x:v>
      </x:c>
      <x:c r="H4" s="22" t="str">
        <x:v>Ville</x:v>
      </x:c>
      <x:c r="I4" s="22" t="str">
        <x:v>Source</x:v>
      </x:c>
      <x:c r="J4" s="22" t="str">
        <x:v>Responsable</x:v>
      </x:c>
      <x:c r="K4" s="22" t="str">
        <x:v>Date création</x:v>
      </x:c>
      <x:c r="L4" s="22" t="str">
        <x:v>Statut</x:v>
      </x:c>
      <x:c r="M4" s="22" t="str">
        <x:v>Dernière activité</x:v>
      </x:c>
      <x:c r="N4" s="22" t="str">
        <x:v>Notes</x:v>
      </x:c>
    </x:row>
    <x:row r="5">
      <x:c r="A5" t="str">
        <x:v>CON-001</x:v>
      </x:c>
      <x:c r="B5" t="str">
        <x:v>Marie</x:v>
      </x:c>
      <x:c r="C5" t="str">
        <x:v>Bernard</x:v>
      </x:c>
      <x:c r="D5" t="str">
        <x:v>Directeur commercial</x:v>
      </x:c>
      <x:c r="E5" t="str">
        <x:v>Horizon Conseil</x:v>
      </x:c>
      <x:c r="F5" t="str">
        <x:v>marie.bernard@exemple.fr</x:v>
      </x:c>
      <x:c r="G5" t="str">
        <x:v>06 40 69 70 29</x:v>
      </x:c>
      <x:c r="H5" t="str">
        <x:v>Lille</x:v>
      </x:c>
      <x:c r="I5" t="str">
        <x:v>LinkedIn</x:v>
      </x:c>
      <x:c r="J5" t="str">
        <x:v>Emma Leroy</x:v>
      </x:c>
      <x:c r="K5" s="28" t="n">
        <x:v>46146</x:v>
      </x:c>
      <x:c r="L5" t="str">
        <x:v>Prospect</x:v>
      </x:c>
      <x:c r="M5" s="28" t="n">
        <x:v>46149</x:v>
      </x:c>
      <x:c r="N5" t="str">
        <x:v>Contact qualifié</x:v>
      </x:c>
    </x:row>
    <x:row r="6">
      <x:c r="A6" t="str">
        <x:v>CON-002</x:v>
      </x:c>
      <x:c r="B6" t="str">
        <x:v>Pierre</x:v>
      </x:c>
      <x:c r="C6" t="str">
        <x:v>Martin</x:v>
      </x:c>
      <x:c r="D6" t="str">
        <x:v>Directeur commercial</x:v>
      </x:c>
      <x:c r="E6" t="str">
        <x:v>Système Pro</x:v>
      </x:c>
      <x:c r="F6" t="str">
        <x:v>pierre.martin@exemple.fr</x:v>
      </x:c>
      <x:c r="G6" t="str">
        <x:v>06 77 61 54 86</x:v>
      </x:c>
      <x:c r="H6" t="str">
        <x:v>Nantes</x:v>
      </x:c>
      <x:c r="I6" t="str">
        <x:v>Google Ads</x:v>
      </x:c>
      <x:c r="J6" t="str">
        <x:v>Thomas Petit</x:v>
      </x:c>
      <x:c r="K6" s="28" t="n">
        <x:v>46037</x:v>
      </x:c>
      <x:c r="L6" t="str">
        <x:v>Client</x:v>
      </x:c>
      <x:c r="M6" s="28" t="n">
        <x:v>46046</x:v>
      </x:c>
      <x:c r="N6" t="str">
        <x:v>Contact qualifié</x:v>
      </x:c>
    </x:row>
    <x:row r="7">
      <x:c r="A7" t="str">
        <x:v>CON-003</x:v>
      </x:c>
      <x:c r="B7" t="str">
        <x:v>Maxime</x:v>
      </x:c>
      <x:c r="C7" t="str">
        <x:v>Durand</x:v>
      </x:c>
      <x:c r="D7" t="str">
        <x:v>Responsable marketing</x:v>
      </x:c>
      <x:c r="E7" t="str">
        <x:v>Innovatech Lyon</x:v>
      </x:c>
      <x:c r="F7" t="str">
        <x:v>maxime.durand@exemple.fr</x:v>
      </x:c>
      <x:c r="G7" t="str">
        <x:v>06 93 19 21 47</x:v>
      </x:c>
      <x:c r="H7" t="str">
        <x:v>Lille</x:v>
      </x:c>
      <x:c r="I7" t="str">
        <x:v>Prospection</x:v>
      </x:c>
      <x:c r="J7" t="str">
        <x:v>Lucas Dubois</x:v>
      </x:c>
      <x:c r="K7" s="28" t="n">
        <x:v>46044</x:v>
      </x:c>
      <x:c r="L7" t="str">
        <x:v>Client</x:v>
      </x:c>
      <x:c r="M7" s="28" t="n">
        <x:v>46055</x:v>
      </x:c>
      <x:c r="N7" t="str">
        <x:v>Contact qualifié</x:v>
      </x:c>
    </x:row>
    <x:row r="8">
      <x:c r="A8" t="str">
        <x:v>CON-004</x:v>
      </x:c>
      <x:c r="B8" t="str">
        <x:v>Léa</x:v>
      </x:c>
      <x:c r="C8" t="str">
        <x:v>Martin</x:v>
      </x:c>
      <x:c r="D8" t="str">
        <x:v>Responsable marketing</x:v>
      </x:c>
      <x:c r="E8" t="str">
        <x:v>Digital Plus</x:v>
      </x:c>
      <x:c r="F8" t="str">
        <x:v>léa.martin@exemple.fr</x:v>
      </x:c>
      <x:c r="G8" t="str">
        <x:v>06 53 69 49 61</x:v>
      </x:c>
      <x:c r="H8" t="str">
        <x:v>Paris</x:v>
      </x:c>
      <x:c r="I8" t="str">
        <x:v>Google Ads</x:v>
      </x:c>
      <x:c r="J8" t="str">
        <x:v>Camille Moreau</x:v>
      </x:c>
      <x:c r="K8" s="28" t="n">
        <x:v>46174</x:v>
      </x:c>
      <x:c r="L8" t="str">
        <x:v>Client</x:v>
      </x:c>
      <x:c r="M8" s="28" t="n">
        <x:v>46184</x:v>
      </x:c>
      <x:c r="N8" t="str">
        <x:v>Contact qualifié</x:v>
      </x:c>
    </x:row>
    <x:row r="9">
      <x:c r="A9" t="str">
        <x:v>CON-005</x:v>
      </x:c>
      <x:c r="B9" t="str">
        <x:v>Emma</x:v>
      </x:c>
      <x:c r="C9" t="str">
        <x:v>Durand</x:v>
      </x:c>
      <x:c r="D9" t="str">
        <x:v>Responsable achats</x:v>
      </x:c>
      <x:c r="E9" t="str">
        <x:v>Green Solutions</x:v>
      </x:c>
      <x:c r="F9" t="str">
        <x:v>emma.durand@exemple.fr</x:v>
      </x:c>
      <x:c r="G9" t="str">
        <x:v>06 15 62 33 40</x:v>
      </x:c>
      <x:c r="H9" t="str">
        <x:v>Rennes</x:v>
      </x:c>
      <x:c r="I9" t="str">
        <x:v>Salon</x:v>
      </x:c>
      <x:c r="J9" t="str">
        <x:v>Lucas Dubois</x:v>
      </x:c>
      <x:c r="K9" s="28" t="n">
        <x:v>46093</x:v>
      </x:c>
      <x:c r="L9" t="str">
        <x:v>Partenaire</x:v>
      </x:c>
      <x:c r="M9" s="28" t="n">
        <x:v>46121</x:v>
      </x:c>
      <x:c r="N9" t="str">
        <x:v>Contact qualifié</x:v>
      </x:c>
    </x:row>
    <x:row r="10">
      <x:c r="A10" t="str">
        <x:v>CON-006</x:v>
      </x:c>
      <x:c r="B10" t="str">
        <x:v>Thomas</x:v>
      </x:c>
      <x:c r="C10" t="str">
        <x:v>Durand</x:v>
      </x:c>
      <x:c r="D10" t="str">
        <x:v>Directeur commercial</x:v>
      </x:c>
      <x:c r="E10" t="str">
        <x:v>LogisPro</x:v>
      </x:c>
      <x:c r="F10" t="str">
        <x:v>thomas.durand@exemple.fr</x:v>
      </x:c>
      <x:c r="G10" t="str">
        <x:v>06 33 77 90 53</x:v>
      </x:c>
      <x:c r="H10" t="str">
        <x:v>Rennes</x:v>
      </x:c>
      <x:c r="I10" t="str">
        <x:v>Salon</x:v>
      </x:c>
      <x:c r="J10" t="str">
        <x:v>Julien Martin</x:v>
      </x:c>
      <x:c r="K10" s="28" t="n">
        <x:v>46067</x:v>
      </x:c>
      <x:c r="L10" t="str">
        <x:v>Inactif</x:v>
      </x:c>
      <x:c r="M10" s="28" t="n">
        <x:v>46076</x:v>
      </x:c>
      <x:c r="N10" t="str">
        <x:v>Contact qualifié</x:v>
      </x:c>
    </x:row>
    <x:row r="11">
      <x:c r="A11" t="str">
        <x:v>CON-007</x:v>
      </x:c>
      <x:c r="B11" t="str">
        <x:v>Hugo</x:v>
      </x:c>
      <x:c r="C11" t="str">
        <x:v>Martin</x:v>
      </x:c>
      <x:c r="D11" t="str">
        <x:v>Directeur commercial</x:v>
      </x:c>
      <x:c r="E11" t="str">
        <x:v>Cap Performance</x:v>
      </x:c>
      <x:c r="F11" t="str">
        <x:v>hugo.martin@exemple.fr</x:v>
      </x:c>
      <x:c r="G11" t="str">
        <x:v>06 66 56 81 45</x:v>
      </x:c>
      <x:c r="H11" t="str">
        <x:v>Strasbourg</x:v>
      </x:c>
      <x:c r="I11" t="str">
        <x:v>LinkedIn</x:v>
      </x:c>
      <x:c r="J11" t="str">
        <x:v>Camille Moreau</x:v>
      </x:c>
      <x:c r="K11" s="28" t="n">
        <x:v>46154</x:v>
      </x:c>
      <x:c r="L11" t="str">
        <x:v>Inactif</x:v>
      </x:c>
      <x:c r="M11" s="28" t="n">
        <x:v>46183</x:v>
      </x:c>
      <x:c r="N11" t="str">
        <x:v>Contact qualifié</x:v>
      </x:c>
    </x:row>
    <x:row r="12">
      <x:c r="A12" t="str">
        <x:v>CON-008</x:v>
      </x:c>
      <x:c r="B12" t="str">
        <x:v>Nicolas</x:v>
      </x:c>
      <x:c r="C12" t="str">
        <x:v>Leroy</x:v>
      </x:c>
      <x:c r="D12" t="str">
        <x:v>DAF</x:v>
      </x:c>
      <x:c r="E12" t="str">
        <x:v>Bâtiments Durand</x:v>
      </x:c>
      <x:c r="F12" t="str">
        <x:v>nicolas.leroy@exemple.fr</x:v>
      </x:c>
      <x:c r="G12" t="str">
        <x:v>06 88 27 33 54</x:v>
      </x:c>
      <x:c r="H12" t="str">
        <x:v>Lille</x:v>
      </x:c>
      <x:c r="I12" t="str">
        <x:v>Salon</x:v>
      </x:c>
      <x:c r="J12" t="str">
        <x:v>Emma Leroy</x:v>
      </x:c>
      <x:c r="K12" s="28" t="n">
        <x:v>46141</x:v>
      </x:c>
      <x:c r="L12" t="str">
        <x:v>Client</x:v>
      </x:c>
      <x:c r="M12" s="28" t="n">
        <x:v>46160</x:v>
      </x:c>
      <x:c r="N12" t="str">
        <x:v>Contact qualifié</x:v>
      </x:c>
    </x:row>
    <x:row r="13">
      <x:c r="A13" t="str">
        <x:v>CON-009</x:v>
      </x:c>
      <x:c r="B13" t="str">
        <x:v>Claire</x:v>
      </x:c>
      <x:c r="C13" t="str">
        <x:v>Moreau</x:v>
      </x:c>
      <x:c r="D13" t="str">
        <x:v>DAF</x:v>
      </x:c>
      <x:c r="E13" t="str">
        <x:v>Cap Performance</x:v>
      </x:c>
      <x:c r="F13" t="str">
        <x:v>claire.moreau@exemple.fr</x:v>
      </x:c>
      <x:c r="G13" t="str">
        <x:v>06 77 34 86 16</x:v>
      </x:c>
      <x:c r="H13" t="str">
        <x:v>Nice</x:v>
      </x:c>
      <x:c r="I13" t="str">
        <x:v>LinkedIn</x:v>
      </x:c>
      <x:c r="J13" t="str">
        <x:v>Lucas Dubois</x:v>
      </x:c>
      <x:c r="K13" s="28" t="n">
        <x:v>46120</x:v>
      </x:c>
      <x:c r="L13" t="str">
        <x:v>Client</x:v>
      </x:c>
      <x:c r="M13" s="28" t="n">
        <x:v>46124</x:v>
      </x:c>
      <x:c r="N13" t="str">
        <x:v>Contact qualifié</x:v>
      </x:c>
    </x:row>
    <x:row r="14">
      <x:c r="A14" t="str">
        <x:v>CON-010</x:v>
      </x:c>
      <x:c r="B14" t="str">
        <x:v>Maxime</x:v>
      </x:c>
      <x:c r="C14" t="str">
        <x:v>Leroy</x:v>
      </x:c>
      <x:c r="D14" t="str">
        <x:v>Directeur commercial</x:v>
      </x:c>
      <x:c r="E14" t="str">
        <x:v>Bâtiments Durand</x:v>
      </x:c>
      <x:c r="F14" t="str">
        <x:v>maxime.leroy@exemple.fr</x:v>
      </x:c>
      <x:c r="G14" t="str">
        <x:v>06 29 14 20 68</x:v>
      </x:c>
      <x:c r="H14" t="str">
        <x:v>Paris</x:v>
      </x:c>
      <x:c r="I14" t="str">
        <x:v>Salon</x:v>
      </x:c>
      <x:c r="J14" t="str">
        <x:v>Emma Leroy</x:v>
      </x:c>
      <x:c r="K14" s="28" t="n">
        <x:v>46169</x:v>
      </x:c>
      <x:c r="L14" t="str">
        <x:v>Partenaire</x:v>
      </x:c>
      <x:c r="M14" s="28" t="n">
        <x:v>46176</x:v>
      </x:c>
      <x:c r="N14" t="str">
        <x:v>Contact qualifié</x:v>
      </x:c>
    </x:row>
    <x:row r="15">
      <x:c r="A15" t="str">
        <x:v>CON-011</x:v>
      </x:c>
      <x:c r="B15" t="str">
        <x:v>Emma</x:v>
      </x:c>
      <x:c r="C15" t="str">
        <x:v>Martin</x:v>
      </x:c>
      <x:c r="D15" t="str">
        <x:v>Responsable achats</x:v>
      </x:c>
      <x:c r="E15" t="str">
        <x:v>Horizon Conseil</x:v>
      </x:c>
      <x:c r="F15" t="str">
        <x:v>emma.martin@exemple.fr</x:v>
      </x:c>
      <x:c r="G15" t="str">
        <x:v>06 87 71 76 50</x:v>
      </x:c>
      <x:c r="H15" t="str">
        <x:v>Toulouse</x:v>
      </x:c>
      <x:c r="I15" t="str">
        <x:v>LinkedIn</x:v>
      </x:c>
      <x:c r="J15" t="str">
        <x:v>Julien Martin</x:v>
      </x:c>
      <x:c r="K15" s="28" t="n">
        <x:v>46039</x:v>
      </x:c>
      <x:c r="L15" t="str">
        <x:v>Inactif</x:v>
      </x:c>
      <x:c r="M15" s="28" t="n">
        <x:v>46057</x:v>
      </x:c>
      <x:c r="N15" t="str">
        <x:v>Contact qualifié</x:v>
      </x:c>
    </x:row>
    <x:row r="16">
      <x:c r="A16" t="str">
        <x:v>CON-012</x:v>
      </x:c>
      <x:c r="B16" t="str">
        <x:v>Chloé</x:v>
      </x:c>
      <x:c r="C16" t="str">
        <x:v>Bernard</x:v>
      </x:c>
      <x:c r="D16" t="str">
        <x:v>Responsable marketing</x:v>
      </x:c>
      <x:c r="E16" t="str">
        <x:v>Financea Groupe</x:v>
      </x:c>
      <x:c r="F16" t="str">
        <x:v>chloé.bernard@exemple.fr</x:v>
      </x:c>
      <x:c r="G16" t="str">
        <x:v>06 85 48 31 41</x:v>
      </x:c>
      <x:c r="H16" t="str">
        <x:v>Toulouse</x:v>
      </x:c>
      <x:c r="I16" t="str">
        <x:v>Site web</x:v>
      </x:c>
      <x:c r="J16" t="str">
        <x:v>Julien Martin</x:v>
      </x:c>
      <x:c r="K16" s="28" t="n">
        <x:v>46153</x:v>
      </x:c>
      <x:c r="L16" t="str">
        <x:v>Inactif</x:v>
      </x:c>
      <x:c r="M16" s="28" t="n">
        <x:v>46168</x:v>
      </x:c>
      <x:c r="N16" t="str">
        <x:v>Contact qualifié</x:v>
      </x:c>
    </x:row>
    <x:row r="17">
      <x:c r="A17" t="str">
        <x:v>CON-013</x:v>
      </x:c>
      <x:c r="B17" t="str">
        <x:v>Emma</x:v>
      </x:c>
      <x:c r="C17" t="str">
        <x:v>Martin</x:v>
      </x:c>
      <x:c r="D17" t="str">
        <x:v>Responsable achats</x:v>
      </x:c>
      <x:c r="E17" t="str">
        <x:v>Système Pro</x:v>
      </x:c>
      <x:c r="F17" t="str">
        <x:v>emma.martin@exemple.fr</x:v>
      </x:c>
      <x:c r="G17" t="str">
        <x:v>06 31 84 70 51</x:v>
      </x:c>
      <x:c r="H17" t="str">
        <x:v>Marseille</x:v>
      </x:c>
      <x:c r="I17" t="str">
        <x:v>Salon</x:v>
      </x:c>
      <x:c r="J17" t="str">
        <x:v>Sophie Bernard</x:v>
      </x:c>
      <x:c r="K17" s="28" t="n">
        <x:v>46043</x:v>
      </x:c>
      <x:c r="L17" t="str">
        <x:v>Client</x:v>
      </x:c>
      <x:c r="M17" s="28" t="n">
        <x:v>46072</x:v>
      </x:c>
      <x:c r="N17" t="str">
        <x:v>Contact qualifié</x:v>
      </x:c>
    </x:row>
    <x:row r="18">
      <x:c r="A18" t="str">
        <x:v>CON-014</x:v>
      </x:c>
      <x:c r="B18" t="str">
        <x:v>Maxime</x:v>
      </x:c>
      <x:c r="C18" t="str">
        <x:v>Moreau</x:v>
      </x:c>
      <x:c r="D18" t="str">
        <x:v>DAF</x:v>
      </x:c>
      <x:c r="E18" t="str">
        <x:v>Atelier Gourmet</x:v>
      </x:c>
      <x:c r="F18" t="str">
        <x:v>maxime.moreau@exemple.fr</x:v>
      </x:c>
      <x:c r="G18" t="str">
        <x:v>06 44 59 48 96</x:v>
      </x:c>
      <x:c r="H18" t="str">
        <x:v>Rennes</x:v>
      </x:c>
      <x:c r="I18" t="str">
        <x:v>Google Ads</x:v>
      </x:c>
      <x:c r="J18" t="str">
        <x:v>Camille Moreau</x:v>
      </x:c>
      <x:c r="K18" s="28" t="n">
        <x:v>46187</x:v>
      </x:c>
      <x:c r="L18" t="str">
        <x:v>Prospect</x:v>
      </x:c>
      <x:c r="M18" s="28" t="n">
        <x:v>46209</x:v>
      </x:c>
      <x:c r="N18" t="str">
        <x:v>Contact qualifié</x:v>
      </x:c>
    </x:row>
    <x:row r="19">
      <x:c r="A19" t="str">
        <x:v>CON-015</x:v>
      </x:c>
      <x:c r="B19" t="str">
        <x:v>Nicolas</x:v>
      </x:c>
      <x:c r="C19" t="str">
        <x:v>Robert</x:v>
      </x:c>
      <x:c r="D19" t="str">
        <x:v>DAF</x:v>
      </x:c>
      <x:c r="E19" t="str">
        <x:v>Cap Performance</x:v>
      </x:c>
      <x:c r="F19" t="str">
        <x:v>nicolas.robert@exemple.fr</x:v>
      </x:c>
      <x:c r="G19" t="str">
        <x:v>06 10 64 41 93</x:v>
      </x:c>
      <x:c r="H19" t="str">
        <x:v>Strasbourg</x:v>
      </x:c>
      <x:c r="I19" t="str">
        <x:v>Recommandation</x:v>
      </x:c>
      <x:c r="J19" t="str">
        <x:v>Emma Leroy</x:v>
      </x:c>
      <x:c r="K19" s="28" t="n">
        <x:v>46075</x:v>
      </x:c>
      <x:c r="L19" t="str">
        <x:v>Client</x:v>
      </x:c>
      <x:c r="M19" s="28" t="n">
        <x:v>46083</x:v>
      </x:c>
      <x:c r="N19" t="str">
        <x:v>Contact qualifié</x:v>
      </x:c>
    </x:row>
    <x:row r="20">
      <x:c r="A20" t="str">
        <x:v>CON-016</x:v>
      </x:c>
      <x:c r="B20" t="str">
        <x:v>Chloé</x:v>
      </x:c>
      <x:c r="C20" t="str">
        <x:v>Martin</x:v>
      </x:c>
      <x:c r="D20" t="str">
        <x:v>Responsable achats</x:v>
      </x:c>
      <x:c r="E20" t="str">
        <x:v>Green Solutions</x:v>
      </x:c>
      <x:c r="F20" t="str">
        <x:v>chloé.martin@exemple.fr</x:v>
      </x:c>
      <x:c r="G20" t="str">
        <x:v>06 89 51 88 78</x:v>
      </x:c>
      <x:c r="H20" t="str">
        <x:v>Rennes</x:v>
      </x:c>
      <x:c r="I20" t="str">
        <x:v>Site web</x:v>
      </x:c>
      <x:c r="J20" t="str">
        <x:v>Lucas Dubois</x:v>
      </x:c>
      <x:c r="K20" s="28" t="n">
        <x:v>46073</x:v>
      </x:c>
      <x:c r="L20" t="str">
        <x:v>Client</x:v>
      </x:c>
      <x:c r="M20" s="28" t="n">
        <x:v>46093</x:v>
      </x:c>
      <x:c r="N20" t="str">
        <x:v>Contact qualifié</x:v>
      </x:c>
    </x:row>
    <x:row r="21">
      <x:c r="A21" t="str">
        <x:v>CON-017</x:v>
      </x:c>
      <x:c r="B21" t="str">
        <x:v>Pierre</x:v>
      </x:c>
      <x:c r="C21" t="str">
        <x:v>Lefèvre</x:v>
      </x:c>
      <x:c r="D21" t="str">
        <x:v>Responsable marketing</x:v>
      </x:c>
      <x:c r="E21" t="str">
        <x:v>Bâtiments Durand</x:v>
      </x:c>
      <x:c r="F21" t="str">
        <x:v>pierre.lefèvre@exemple.fr</x:v>
      </x:c>
      <x:c r="G21" t="str">
        <x:v>06 10 33 84 29</x:v>
      </x:c>
      <x:c r="H21" t="str">
        <x:v>Bordeaux</x:v>
      </x:c>
      <x:c r="I21" t="str">
        <x:v>Recommandation</x:v>
      </x:c>
      <x:c r="J21" t="str">
        <x:v>Sophie Bernard</x:v>
      </x:c>
      <x:c r="K21" s="28" t="n">
        <x:v>46138</x:v>
      </x:c>
      <x:c r="L21" t="str">
        <x:v>Prospect</x:v>
      </x:c>
      <x:c r="M21" s="28" t="n">
        <x:v>46164</x:v>
      </x:c>
      <x:c r="N21" t="str">
        <x:v>Contact qualifié</x:v>
      </x:c>
    </x:row>
    <x:row r="22">
      <x:c r="A22" t="str">
        <x:v>CON-018</x:v>
      </x:c>
      <x:c r="B22" t="str">
        <x:v>Camille</x:v>
      </x:c>
      <x:c r="C22" t="str">
        <x:v>Petit</x:v>
      </x:c>
      <x:c r="D22" t="str">
        <x:v>Responsable marketing</x:v>
      </x:c>
      <x:c r="E22" t="str">
        <x:v>LogisPro</x:v>
      </x:c>
      <x:c r="F22" t="str">
        <x:v>camille.petit@exemple.fr</x:v>
      </x:c>
      <x:c r="G22" t="str">
        <x:v>06 56 46 82 11</x:v>
      </x:c>
      <x:c r="H22" t="str">
        <x:v>Marseille</x:v>
      </x:c>
      <x:c r="I22" t="str">
        <x:v>Prospection</x:v>
      </x:c>
      <x:c r="J22" t="str">
        <x:v>Thomas Petit</x:v>
      </x:c>
      <x:c r="K22" s="28" t="n">
        <x:v>46055</x:v>
      </x:c>
      <x:c r="L22" t="str">
        <x:v>Partenaire</x:v>
      </x:c>
      <x:c r="M22" s="28" t="n">
        <x:v>46068</x:v>
      </x:c>
      <x:c r="N22" t="str">
        <x:v>Contact qualifié</x:v>
      </x:c>
    </x:row>
    <x:row r="23">
      <x:c r="A23" t="str">
        <x:v>CON-019</x:v>
      </x:c>
      <x:c r="B23" t="str">
        <x:v>Lucas</x:v>
      </x:c>
      <x:c r="C23" t="str">
        <x:v>Moreau</x:v>
      </x:c>
      <x:c r="D23" t="str">
        <x:v>DAF</x:v>
      </x:c>
      <x:c r="E23" t="str">
        <x:v>Innovatech Lyon</x:v>
      </x:c>
      <x:c r="F23" t="str">
        <x:v>lucas.moreau@exemple.fr</x:v>
      </x:c>
      <x:c r="G23" t="str">
        <x:v>06 83 73 73 85</x:v>
      </x:c>
      <x:c r="H23" t="str">
        <x:v>Rennes</x:v>
      </x:c>
      <x:c r="I23" t="str">
        <x:v>Recommandation</x:v>
      </x:c>
      <x:c r="J23" t="str">
        <x:v>Julien Martin</x:v>
      </x:c>
      <x:c r="K23" s="28" t="n">
        <x:v>46160</x:v>
      </x:c>
      <x:c r="L23" t="str">
        <x:v>Prospect</x:v>
      </x:c>
      <x:c r="M23" s="28" t="n">
        <x:v>46171</x:v>
      </x:c>
      <x:c r="N23" t="str">
        <x:v>Contact qualifié</x:v>
      </x:c>
    </x:row>
    <x:row r="24">
      <x:c r="A24" t="str">
        <x:v>CON-020</x:v>
      </x:c>
      <x:c r="B24" t="str">
        <x:v>Marie</x:v>
      </x:c>
      <x:c r="C24" t="str">
        <x:v>Martin</x:v>
      </x:c>
      <x:c r="D24" t="str">
        <x:v>Responsable achats</x:v>
      </x:c>
      <x:c r="E24" t="str">
        <x:v>DataNova</x:v>
      </x:c>
      <x:c r="F24" t="str">
        <x:v>marie.martin@exemple.fr</x:v>
      </x:c>
      <x:c r="G24" t="str">
        <x:v>06 55 90 78 30</x:v>
      </x:c>
      <x:c r="H24" t="str">
        <x:v>Rennes</x:v>
      </x:c>
      <x:c r="I24" t="str">
        <x:v>Google Ads</x:v>
      </x:c>
      <x:c r="J24" t="str">
        <x:v>Lucas Dubois</x:v>
      </x:c>
      <x:c r="K24" s="28" t="n">
        <x:v>46129</x:v>
      </x:c>
      <x:c r="L24" t="str">
        <x:v>Prospect</x:v>
      </x:c>
      <x:c r="M24" s="28" t="n">
        <x:v>46146</x:v>
      </x:c>
      <x:c r="N24" t="str">
        <x:v>Contact qualifié</x:v>
      </x:c>
    </x:row>
    <x:row r="25">
      <x:c r="A25" t="str">
        <x:v>CON-021</x:v>
      </x:c>
      <x:c r="B25" t="str">
        <x:v>Pierre</x:v>
      </x:c>
      <x:c r="C25" t="str">
        <x:v>Durand</x:v>
      </x:c>
      <x:c r="D25" t="str">
        <x:v>CEO</x:v>
      </x:c>
      <x:c r="E25" t="str">
        <x:v>Financea Groupe</x:v>
      </x:c>
      <x:c r="F25" t="str">
        <x:v>pierre.durand@exemple.fr</x:v>
      </x:c>
      <x:c r="G25" t="str">
        <x:v>06 12 78 77 37</x:v>
      </x:c>
      <x:c r="H25" t="str">
        <x:v>Rennes</x:v>
      </x:c>
      <x:c r="I25" t="str">
        <x:v>LinkedIn</x:v>
      </x:c>
      <x:c r="J25" t="str">
        <x:v>Thomas Petit</x:v>
      </x:c>
      <x:c r="K25" s="28" t="n">
        <x:v>46110</x:v>
      </x:c>
      <x:c r="L25" t="str">
        <x:v>Client</x:v>
      </x:c>
      <x:c r="M25" s="28" t="n">
        <x:v>46110</x:v>
      </x:c>
      <x:c r="N25" t="str">
        <x:v>Contact qualifié</x:v>
      </x:c>
    </x:row>
    <x:row r="26">
      <x:c r="A26" t="str">
        <x:v>CON-022</x:v>
      </x:c>
      <x:c r="B26" t="str">
        <x:v>Emma</x:v>
      </x:c>
      <x:c r="C26" t="str">
        <x:v>Petit</x:v>
      </x:c>
      <x:c r="D26" t="str">
        <x:v>Responsable achats</x:v>
      </x:c>
      <x:c r="E26" t="str">
        <x:v>Azur Immobilier</x:v>
      </x:c>
      <x:c r="F26" t="str">
        <x:v>emma.petit@exemple.fr</x:v>
      </x:c>
      <x:c r="G26" t="str">
        <x:v>06 98 74 64 77</x:v>
      </x:c>
      <x:c r="H26" t="str">
        <x:v>Toulouse</x:v>
      </x:c>
      <x:c r="I26" t="str">
        <x:v>Prospection</x:v>
      </x:c>
      <x:c r="J26" t="str">
        <x:v>Julien Martin</x:v>
      </x:c>
      <x:c r="K26" s="28" t="n">
        <x:v>46117</x:v>
      </x:c>
      <x:c r="L26" t="str">
        <x:v>Prospect</x:v>
      </x:c>
      <x:c r="M26" s="28" t="n">
        <x:v>46122</x:v>
      </x:c>
      <x:c r="N26" t="str">
        <x:v>Contact qualifié</x:v>
      </x:c>
    </x:row>
    <x:row r="27">
      <x:c r="A27" t="str">
        <x:v>CON-023</x:v>
      </x:c>
      <x:c r="B27" t="str">
        <x:v>Nicolas</x:v>
      </x:c>
      <x:c r="C27" t="str">
        <x:v>Lefèvre</x:v>
      </x:c>
      <x:c r="D27" t="str">
        <x:v>DAF</x:v>
      </x:c>
      <x:c r="E27" t="str">
        <x:v>Innovatech Lyon</x:v>
      </x:c>
      <x:c r="F27" t="str">
        <x:v>nicolas.lefèvre@exemple.fr</x:v>
      </x:c>
      <x:c r="G27" t="str">
        <x:v>06 71 28 14 89</x:v>
      </x:c>
      <x:c r="H27" t="str">
        <x:v>Paris</x:v>
      </x:c>
      <x:c r="I27" t="str">
        <x:v>Prospection</x:v>
      </x:c>
      <x:c r="J27" t="str">
        <x:v>Sophie Bernard</x:v>
      </x:c>
      <x:c r="K27" s="28" t="n">
        <x:v>46088</x:v>
      </x:c>
      <x:c r="L27" t="str">
        <x:v>Client</x:v>
      </x:c>
      <x:c r="M27" s="28" t="n">
        <x:v>46113</x:v>
      </x:c>
      <x:c r="N27" t="str">
        <x:v>Contact qualifié</x:v>
      </x:c>
    </x:row>
    <x:row r="28">
      <x:c r="A28" t="str">
        <x:v>CON-024</x:v>
      </x:c>
      <x:c r="B28" t="str">
        <x:v>Manon</x:v>
      </x:c>
      <x:c r="C28" t="str">
        <x:v>Martin</x:v>
      </x:c>
      <x:c r="D28" t="str">
        <x:v>CEO</x:v>
      </x:c>
      <x:c r="E28" t="str">
        <x:v>Horizon Conseil</x:v>
      </x:c>
      <x:c r="F28" t="str">
        <x:v>manon.martin@exemple.fr</x:v>
      </x:c>
      <x:c r="G28" t="str">
        <x:v>06 91 65 74 37</x:v>
      </x:c>
      <x:c r="H28" t="str">
        <x:v>Lille</x:v>
      </x:c>
      <x:c r="I28" t="str">
        <x:v>Salon</x:v>
      </x:c>
      <x:c r="J28" t="str">
        <x:v>Julien Martin</x:v>
      </x:c>
      <x:c r="K28" s="28" t="n">
        <x:v>46101</x:v>
      </x:c>
      <x:c r="L28" t="str">
        <x:v>Partenaire</x:v>
      </x:c>
      <x:c r="M28" s="28" t="n">
        <x:v>46113</x:v>
      </x:c>
      <x:c r="N28" t="str">
        <x:v>Contact qualifié</x:v>
      </x:c>
    </x:row>
    <x:row r="29">
      <x:c r="A29" t="str">
        <x:v>CON-025</x:v>
      </x:c>
      <x:c r="B29" t="str">
        <x:v>Pierre</x:v>
      </x:c>
      <x:c r="C29" t="str">
        <x:v>Leroy</x:v>
      </x:c>
      <x:c r="D29" t="str">
        <x:v>Directeur commercial</x:v>
      </x:c>
      <x:c r="E29" t="str">
        <x:v>Cap Performance</x:v>
      </x:c>
      <x:c r="F29" t="str">
        <x:v>pierre.leroy@exemple.fr</x:v>
      </x:c>
      <x:c r="G29" t="str">
        <x:v>06 88 64 36 24</x:v>
      </x:c>
      <x:c r="H29" t="str">
        <x:v>Toulouse</x:v>
      </x:c>
      <x:c r="I29" t="str">
        <x:v>Recommandation</x:v>
      </x:c>
      <x:c r="J29" t="str">
        <x:v>Julien Martin</x:v>
      </x:c>
      <x:c r="K29" s="28" t="n">
        <x:v>46073</x:v>
      </x:c>
      <x:c r="L29" t="str">
        <x:v>Client</x:v>
      </x:c>
      <x:c r="M29" s="28" t="n">
        <x:v>46082</x:v>
      </x:c>
      <x:c r="N29" t="str">
        <x:v>Contact qualifié</x:v>
      </x:c>
    </x:row>
    <x:row r="30">
      <x:c r="A30" t="str">
        <x:v>CON-026</x:v>
      </x:c>
      <x:c r="B30" t="str">
        <x:v>Julien</x:v>
      </x:c>
      <x:c r="C30" t="str">
        <x:v>Robert</x:v>
      </x:c>
      <x:c r="D30" t="str">
        <x:v>Responsable achats</x:v>
      </x:c>
      <x:c r="E30" t="str">
        <x:v>Atelier Gourmet</x:v>
      </x:c>
      <x:c r="F30" t="str">
        <x:v>julien.robert@exemple.fr</x:v>
      </x:c>
      <x:c r="G30" t="str">
        <x:v>06 67 21 17 27</x:v>
      </x:c>
      <x:c r="H30" t="str">
        <x:v>Strasbourg</x:v>
      </x:c>
      <x:c r="I30" t="str">
        <x:v>Site web</x:v>
      </x:c>
      <x:c r="J30" t="str">
        <x:v>Sophie Bernard</x:v>
      </x:c>
      <x:c r="K30" s="28" t="n">
        <x:v>46041</x:v>
      </x:c>
      <x:c r="L30" t="str">
        <x:v>Prospect</x:v>
      </x:c>
      <x:c r="M30" s="28" t="n">
        <x:v>46055</x:v>
      </x:c>
      <x:c r="N30" t="str">
        <x:v>Contact qualifié</x:v>
      </x:c>
    </x:row>
    <x:row r="31">
      <x:c r="A31" t="str">
        <x:v>CON-027</x:v>
      </x:c>
      <x:c r="B31" t="str">
        <x:v>Manon</x:v>
      </x:c>
      <x:c r="C31" t="str">
        <x:v>Fournier</x:v>
      </x:c>
      <x:c r="D31" t="str">
        <x:v>Responsable achats</x:v>
      </x:c>
      <x:c r="E31" t="str">
        <x:v>Azur Immobilier</x:v>
      </x:c>
      <x:c r="F31" t="str">
        <x:v>manon.fournier@exemple.fr</x:v>
      </x:c>
      <x:c r="G31" t="str">
        <x:v>06 87 16 21 83</x:v>
      </x:c>
      <x:c r="H31" t="str">
        <x:v>Marseille</x:v>
      </x:c>
      <x:c r="I31" t="str">
        <x:v>Prospection</x:v>
      </x:c>
      <x:c r="J31" t="str">
        <x:v>Lucas Dubois</x:v>
      </x:c>
      <x:c r="K31" s="28" t="n">
        <x:v>46038</x:v>
      </x:c>
      <x:c r="L31" t="str">
        <x:v>Inactif</x:v>
      </x:c>
      <x:c r="M31" s="28" t="n">
        <x:v>46038</x:v>
      </x:c>
      <x:c r="N31" t="str">
        <x:v>Contact qualifié</x:v>
      </x:c>
    </x:row>
    <x:row r="32">
      <x:c r="A32" t="str">
        <x:v>CON-028</x:v>
      </x:c>
      <x:c r="B32" t="str">
        <x:v>Antoine</x:v>
      </x:c>
      <x:c r="C32" t="str">
        <x:v>Bernard</x:v>
      </x:c>
      <x:c r="D32" t="str">
        <x:v>Responsable achats</x:v>
      </x:c>
      <x:c r="E32" t="str">
        <x:v>Système Pro</x:v>
      </x:c>
      <x:c r="F32" t="str">
        <x:v>antoine.bernard@exemple.fr</x:v>
      </x:c>
      <x:c r="G32" t="str">
        <x:v>06 43 20 20 91</x:v>
      </x:c>
      <x:c r="H32" t="str">
        <x:v>Nantes</x:v>
      </x:c>
      <x:c r="I32" t="str">
        <x:v>Prospection</x:v>
      </x:c>
      <x:c r="J32" t="str">
        <x:v>Julien Martin</x:v>
      </x:c>
      <x:c r="K32" s="28" t="n">
        <x:v>46142</x:v>
      </x:c>
      <x:c r="L32" t="str">
        <x:v>Partenaire</x:v>
      </x:c>
      <x:c r="M32" s="28" t="n">
        <x:v>46159</x:v>
      </x:c>
      <x:c r="N32" t="str">
        <x:v>Contact qualifié</x:v>
      </x:c>
    </x:row>
    <x:row r="33">
      <x:c r="A33" t="str">
        <x:v>CON-029</x:v>
      </x:c>
      <x:c r="B33" t="str">
        <x:v>Manon</x:v>
      </x:c>
      <x:c r="C33" t="str">
        <x:v>Leroy</x:v>
      </x:c>
      <x:c r="D33" t="str">
        <x:v>Directeur commercial</x:v>
      </x:c>
      <x:c r="E33" t="str">
        <x:v>Agence Lumière</x:v>
      </x:c>
      <x:c r="F33" t="str">
        <x:v>manon.leroy@exemple.fr</x:v>
      </x:c>
      <x:c r="G33" t="str">
        <x:v>06 18 39 64 83</x:v>
      </x:c>
      <x:c r="H33" t="str">
        <x:v>Lyon</x:v>
      </x:c>
      <x:c r="I33" t="str">
        <x:v>Site web</x:v>
      </x:c>
      <x:c r="J33" t="str">
        <x:v>Thomas Petit</x:v>
      </x:c>
      <x:c r="K33" s="28" t="n">
        <x:v>46169</x:v>
      </x:c>
      <x:c r="L33" t="str">
        <x:v>Prospect</x:v>
      </x:c>
      <x:c r="M33" s="28" t="n">
        <x:v>46173</x:v>
      </x:c>
      <x:c r="N33" t="str">
        <x:v>Contact qualifié</x:v>
      </x:c>
    </x:row>
    <x:row r="34">
      <x:c r="A34" t="str">
        <x:v>CON-030</x:v>
      </x:c>
      <x:c r="B34" t="str">
        <x:v>Emma</x:v>
      </x:c>
      <x:c r="C34" t="str">
        <x:v>Leroy</x:v>
      </x:c>
      <x:c r="D34" t="str">
        <x:v>CEO</x:v>
      </x:c>
      <x:c r="E34" t="str">
        <x:v>Digital Plus</x:v>
      </x:c>
      <x:c r="F34" t="str">
        <x:v>emma.leroy@exemple.fr</x:v>
      </x:c>
      <x:c r="G34" t="str">
        <x:v>06 91 76 11 70</x:v>
      </x:c>
      <x:c r="H34" t="str">
        <x:v>Marseille</x:v>
      </x:c>
      <x:c r="I34" t="str">
        <x:v>Site web</x:v>
      </x:c>
      <x:c r="J34" t="str">
        <x:v>Sophie Bernard</x:v>
      </x:c>
      <x:c r="K34" s="28" t="n">
        <x:v>46169</x:v>
      </x:c>
      <x:c r="L34" t="str">
        <x:v>Client</x:v>
      </x:c>
      <x:c r="M34" s="28" t="n">
        <x:v>46196</x:v>
      </x:c>
      <x:c r="N34" t="str">
        <x:v>Contact qualifié</x:v>
      </x:c>
    </x:row>
    <x:row r="35">
      <x:c r="A35" t="str">
        <x:v>CON-031</x:v>
      </x:c>
      <x:c r="B35" t="str">
        <x:v>Sophie</x:v>
      </x:c>
      <x:c r="C35" t="str">
        <x:v>Lefèvre</x:v>
      </x:c>
      <x:c r="D35" t="str">
        <x:v>Responsable marketing</x:v>
      </x:c>
      <x:c r="E35" t="str">
        <x:v>Digital Plus</x:v>
      </x:c>
      <x:c r="F35" t="str">
        <x:v>sophie.lefèvre@exemple.fr</x:v>
      </x:c>
      <x:c r="G35" t="str">
        <x:v>06 37 60 35 97</x:v>
      </x:c>
      <x:c r="H35" t="str">
        <x:v>Bordeaux</x:v>
      </x:c>
      <x:c r="I35" t="str">
        <x:v>Site web</x:v>
      </x:c>
      <x:c r="J35" t="str">
        <x:v>Sophie Bernard</x:v>
      </x:c>
      <x:c r="K35" s="28" t="n">
        <x:v>46110</x:v>
      </x:c>
      <x:c r="L35" t="str">
        <x:v>Prospect</x:v>
      </x:c>
      <x:c r="M35" s="28" t="n">
        <x:v>46116</x:v>
      </x:c>
      <x:c r="N35" t="str">
        <x:v>Contact qualifié</x:v>
      </x:c>
    </x:row>
    <x:row r="36">
      <x:c r="A36" t="str">
        <x:v>CON-032</x:v>
      </x:c>
      <x:c r="B36" t="str">
        <x:v>Marie</x:v>
      </x:c>
      <x:c r="C36" t="str">
        <x:v>Durand</x:v>
      </x:c>
      <x:c r="D36" t="str">
        <x:v>Responsable achats</x:v>
      </x:c>
      <x:c r="E36" t="str">
        <x:v>Système Pro</x:v>
      </x:c>
      <x:c r="F36" t="str">
        <x:v>marie.durand@exemple.fr</x:v>
      </x:c>
      <x:c r="G36" t="str">
        <x:v>06 46 95 80 69</x:v>
      </x:c>
      <x:c r="H36" t="str">
        <x:v>Strasbourg</x:v>
      </x:c>
      <x:c r="I36" t="str">
        <x:v>Recommandation</x:v>
      </x:c>
      <x:c r="J36" t="str">
        <x:v>Julien Martin</x:v>
      </x:c>
      <x:c r="K36" s="28" t="n">
        <x:v>46034</x:v>
      </x:c>
      <x:c r="L36" t="str">
        <x:v>Client</x:v>
      </x:c>
      <x:c r="M36" s="28" t="n">
        <x:v>46058</x:v>
      </x:c>
      <x:c r="N36" t="str">
        <x:v>Contact qualifié</x:v>
      </x:c>
    </x:row>
    <x:row r="37">
      <x:c r="A37" t="str">
        <x:v>CON-033</x:v>
      </x:c>
      <x:c r="B37" t="str">
        <x:v>Antoine</x:v>
      </x:c>
      <x:c r="C37" t="str">
        <x:v>Roux</x:v>
      </x:c>
      <x:c r="D37" t="str">
        <x:v>Responsable achats</x:v>
      </x:c>
      <x:c r="E37" t="str">
        <x:v>TechVision France</x:v>
      </x:c>
      <x:c r="F37" t="str">
        <x:v>antoine.roux@exemple.fr</x:v>
      </x:c>
      <x:c r="G37" t="str">
        <x:v>06 16 84 31 36</x:v>
      </x:c>
      <x:c r="H37" t="str">
        <x:v>Paris</x:v>
      </x:c>
      <x:c r="I37" t="str">
        <x:v>Recommandation</x:v>
      </x:c>
      <x:c r="J37" t="str">
        <x:v>Camille Moreau</x:v>
      </x:c>
      <x:c r="K37" s="28" t="n">
        <x:v>46141</x:v>
      </x:c>
      <x:c r="L37" t="str">
        <x:v>Inactif</x:v>
      </x:c>
      <x:c r="M37" s="28" t="n">
        <x:v>46145</x:v>
      </x:c>
      <x:c r="N37" t="str">
        <x:v>Contact qualifié</x:v>
      </x:c>
    </x:row>
    <x:row r="38">
      <x:c r="A38" t="str">
        <x:v>CON-034</x:v>
      </x:c>
      <x:c r="B38" t="str">
        <x:v>Lucas</x:v>
      </x:c>
      <x:c r="C38" t="str">
        <x:v>Dubois</x:v>
      </x:c>
      <x:c r="D38" t="str">
        <x:v>CEO</x:v>
      </x:c>
      <x:c r="E38" t="str">
        <x:v>Atelier Gourmet</x:v>
      </x:c>
      <x:c r="F38" t="str">
        <x:v>lucas.dubois@exemple.fr</x:v>
      </x:c>
      <x:c r="G38" t="str">
        <x:v>06 26 56 32 51</x:v>
      </x:c>
      <x:c r="H38" t="str">
        <x:v>Nantes</x:v>
      </x:c>
      <x:c r="I38" t="str">
        <x:v>Google Ads</x:v>
      </x:c>
      <x:c r="J38" t="str">
        <x:v>Camille Moreau</x:v>
      </x:c>
      <x:c r="K38" s="28" t="n">
        <x:v>46106</x:v>
      </x:c>
      <x:c r="L38" t="str">
        <x:v>Prospect</x:v>
      </x:c>
      <x:c r="M38" s="28" t="n">
        <x:v>46117</x:v>
      </x:c>
      <x:c r="N38" t="str">
        <x:v>Contact qualifié</x:v>
      </x:c>
    </x:row>
    <x:row r="39">
      <x:c r="A39" t="str">
        <x:v>CON-035</x:v>
      </x:c>
      <x:c r="B39" t="str">
        <x:v>Marie</x:v>
      </x:c>
      <x:c r="C39" t="str">
        <x:v>Martin</x:v>
      </x:c>
      <x:c r="D39" t="str">
        <x:v>CEO</x:v>
      </x:c>
      <x:c r="E39" t="str">
        <x:v>Azur Immobilier</x:v>
      </x:c>
      <x:c r="F39" t="str">
        <x:v>marie.martin@exemple.fr</x:v>
      </x:c>
      <x:c r="G39" t="str">
        <x:v>06 22 79 39 40</x:v>
      </x:c>
      <x:c r="H39" t="str">
        <x:v>Bordeaux</x:v>
      </x:c>
      <x:c r="I39" t="str">
        <x:v>LinkedIn</x:v>
      </x:c>
      <x:c r="J39" t="str">
        <x:v>Lucas Dubois</x:v>
      </x:c>
      <x:c r="K39" s="28" t="n">
        <x:v>46091</x:v>
      </x:c>
      <x:c r="L39" t="str">
        <x:v>Partenaire</x:v>
      </x:c>
      <x:c r="M39" s="28" t="n">
        <x:v>46102</x:v>
      </x:c>
      <x:c r="N39" t="str">
        <x:v>Contact qualifié</x:v>
      </x:c>
    </x:row>
    <x:row r="40">
      <x:c r="A40" t="str">
        <x:v>CON-036</x:v>
      </x:c>
      <x:c r="B40" t="str">
        <x:v>Pierre</x:v>
      </x:c>
      <x:c r="C40" t="str">
        <x:v>Durand</x:v>
      </x:c>
      <x:c r="D40" t="str">
        <x:v>CEO</x:v>
      </x:c>
      <x:c r="E40" t="str">
        <x:v>Innovatech Lyon</x:v>
      </x:c>
      <x:c r="F40" t="str">
        <x:v>pierre.durand@exemple.fr</x:v>
      </x:c>
      <x:c r="G40" t="str">
        <x:v>06 96 29 58 47</x:v>
      </x:c>
      <x:c r="H40" t="str">
        <x:v>Marseille</x:v>
      </x:c>
      <x:c r="I40" t="str">
        <x:v>Prospection</x:v>
      </x:c>
      <x:c r="J40" t="str">
        <x:v>Lucas Dubois</x:v>
      </x:c>
      <x:c r="K40" s="28" t="n">
        <x:v>46151</x:v>
      </x:c>
      <x:c r="L40" t="str">
        <x:v>Client</x:v>
      </x:c>
      <x:c r="M40" s="28" t="n">
        <x:v>46166</x:v>
      </x:c>
      <x:c r="N40" t="str">
        <x:v>Contact qualifié</x:v>
      </x:c>
    </x:row>
    <x:row r="41">
      <x:c r="A41" t="str">
        <x:v>CON-037</x:v>
      </x:c>
      <x:c r="B41" t="str">
        <x:v>Chloé</x:v>
      </x:c>
      <x:c r="C41" t="str">
        <x:v>Petit</x:v>
      </x:c>
      <x:c r="D41" t="str">
        <x:v>Responsable marketing</x:v>
      </x:c>
      <x:c r="E41" t="str">
        <x:v>Green Solutions</x:v>
      </x:c>
      <x:c r="F41" t="str">
        <x:v>chloé.petit@exemple.fr</x:v>
      </x:c>
      <x:c r="G41" t="str">
        <x:v>06 22 12 75 94</x:v>
      </x:c>
      <x:c r="H41" t="str">
        <x:v>Nice</x:v>
      </x:c>
      <x:c r="I41" t="str">
        <x:v>Google Ads</x:v>
      </x:c>
      <x:c r="J41" t="str">
        <x:v>Emma Leroy</x:v>
      </x:c>
      <x:c r="K41" s="28" t="n">
        <x:v>46055</x:v>
      </x:c>
      <x:c r="L41" t="str">
        <x:v>Partenaire</x:v>
      </x:c>
      <x:c r="M41" s="28" t="n">
        <x:v>46078</x:v>
      </x:c>
      <x:c r="N41" t="str">
        <x:v>Contact qualifié</x:v>
      </x:c>
    </x:row>
    <x:row r="42">
      <x:c r="A42" t="str">
        <x:v>CON-038</x:v>
      </x:c>
      <x:c r="B42" t="str">
        <x:v>Camille</x:v>
      </x:c>
      <x:c r="C42" t="str">
        <x:v>Petit</x:v>
      </x:c>
      <x:c r="D42" t="str">
        <x:v>Responsable achats</x:v>
      </x:c>
      <x:c r="E42" t="str">
        <x:v>TechVision France</x:v>
      </x:c>
      <x:c r="F42" t="str">
        <x:v>camille.petit@exemple.fr</x:v>
      </x:c>
      <x:c r="G42" t="str">
        <x:v>06 60 32 11 21</x:v>
      </x:c>
      <x:c r="H42" t="str">
        <x:v>Toulouse</x:v>
      </x:c>
      <x:c r="I42" t="str">
        <x:v>Google Ads</x:v>
      </x:c>
      <x:c r="J42" t="str">
        <x:v>Lucas Dubois</x:v>
      </x:c>
      <x:c r="K42" s="28" t="n">
        <x:v>46139</x:v>
      </x:c>
      <x:c r="L42" t="str">
        <x:v>Inactif</x:v>
      </x:c>
      <x:c r="M42" s="28" t="n">
        <x:v>46161</x:v>
      </x:c>
      <x:c r="N42" t="str">
        <x:v>Contact qualifié</x:v>
      </x:c>
    </x:row>
    <x:row r="43">
      <x:c r="A43" t="str">
        <x:v>CON-039</x:v>
      </x:c>
      <x:c r="B43" t="str">
        <x:v>Thomas</x:v>
      </x:c>
      <x:c r="C43" t="str">
        <x:v>Martin</x:v>
      </x:c>
      <x:c r="D43" t="str">
        <x:v>Responsable achats</x:v>
      </x:c>
      <x:c r="E43" t="str">
        <x:v>Agence Lumière</x:v>
      </x:c>
      <x:c r="F43" t="str">
        <x:v>thomas.martin@exemple.fr</x:v>
      </x:c>
      <x:c r="G43" t="str">
        <x:v>06 36 95 99 26</x:v>
      </x:c>
      <x:c r="H43" t="str">
        <x:v>Bordeaux</x:v>
      </x:c>
      <x:c r="I43" t="str">
        <x:v>Site web</x:v>
      </x:c>
      <x:c r="J43" t="str">
        <x:v>Lucas Dubois</x:v>
      </x:c>
      <x:c r="K43" s="28" t="n">
        <x:v>46094</x:v>
      </x:c>
      <x:c r="L43" t="str">
        <x:v>Client</x:v>
      </x:c>
      <x:c r="M43" s="28" t="n">
        <x:v>46108</x:v>
      </x:c>
      <x:c r="N43" t="str">
        <x:v>Contact qualifié</x:v>
      </x:c>
    </x:row>
    <x:row r="44">
      <x:c r="A44" t="str">
        <x:v>CON-040</x:v>
      </x:c>
      <x:c r="B44" t="str">
        <x:v>Marie</x:v>
      </x:c>
      <x:c r="C44" t="str">
        <x:v>Fournier</x:v>
      </x:c>
      <x:c r="D44" t="str">
        <x:v>CEO</x:v>
      </x:c>
      <x:c r="E44" t="str">
        <x:v>TechVision France</x:v>
      </x:c>
      <x:c r="F44" t="str">
        <x:v>marie.fournier@exemple.fr</x:v>
      </x:c>
      <x:c r="G44" t="str">
        <x:v>06 86 49 75 68</x:v>
      </x:c>
      <x:c r="H44" t="str">
        <x:v>Lille</x:v>
      </x:c>
      <x:c r="I44" t="str">
        <x:v>Google Ads</x:v>
      </x:c>
      <x:c r="J44" t="str">
        <x:v>Thomas Petit</x:v>
      </x:c>
      <x:c r="K44" s="28" t="n">
        <x:v>46052</x:v>
      </x:c>
      <x:c r="L44" t="str">
        <x:v>Partenaire</x:v>
      </x:c>
      <x:c r="M44" s="28" t="n">
        <x:v>46078</x:v>
      </x:c>
      <x:c r="N44" t="str">
        <x:v>Contact qualifié</x:v>
      </x:c>
    </x:row>
  </x:sheetData>
  <x:dataValidations count="1">
    <x:dataValidation type="list" sqref="L5:L44">
      <x:formula1>Paramètres!$A$5:$A$8</x:formula1>
    </x:dataValidation>
  </x:dataValidations>
  <x:pageMargins left="0.7" right="0.7" top="0.75" bottom="0.75" header="0.3" footer="0.3"/>
</x:worksheet>
</file>

<file path=xl/worksheets/sheet4.xml><?xml version="1.0" encoding="utf-8"?>
<x:worksheet xmlns:x="http://schemas.openxmlformats.org/spreadsheetml/2006/main">
  <x:sheetFormatPr defaultRowHeight="15"/>
  <x:cols>
    <x:col min="1" max="1" width="16" hidden="0" customWidth="1"/>
    <x:col min="2" max="2" width="16" hidden="0" customWidth="1"/>
    <x:col min="3" max="3" width="16" hidden="0" customWidth="1"/>
    <x:col min="4" max="4" width="16" hidden="0" customWidth="1"/>
    <x:col min="5" max="5" width="16" hidden="0" customWidth="1"/>
    <x:col min="6" max="6" width="16" hidden="0" customWidth="1"/>
    <x:col min="7" max="7" width="16" hidden="0" customWidth="1"/>
    <x:col min="8" max="8" width="16" hidden="0" customWidth="1"/>
    <x:col min="9" max="9" width="16" hidden="0" customWidth="1"/>
    <x:col min="10" max="10" width="16" hidden="0" customWidth="1"/>
    <x:col min="11" max="11" width="16" hidden="0" customWidth="1"/>
  </x:cols>
  <x:sheetData>
    <x:row r="1" ht="30" customHeight="1">
      <x:c r="A1" s="4" t="str">
        <x:v>ENTREPRISES</x:v>
      </x:c>
      <x:c r="B1" s="4" t="str"/>
      <x:c r="C1" s="4" t="str"/>
      <x:c r="D1" s="4" t="str"/>
      <x:c r="E1" s="4" t="str"/>
      <x:c r="F1" s="4" t="str"/>
      <x:c r="G1" s="4" t="str"/>
      <x:c r="H1" s="4" t="str"/>
    </x:row>
    <x:row r="2" ht="22" customHeight="1">
      <x:c r="A2" s="10" t="str">
        <x:v>Base des sociétés suivies</x:v>
      </x:c>
      <x:c r="B2" s="10" t="str"/>
      <x:c r="C2" s="10" t="str"/>
      <x:c r="D2" s="10" t="str"/>
      <x:c r="E2" s="10" t="str"/>
      <x:c r="F2" s="10" t="str"/>
      <x:c r="G2" s="10" t="str"/>
      <x:c r="H2" s="10" t="str"/>
    </x:row>
    <x:row r="4">
      <x:c r="A4" s="22" t="str">
        <x:v>ID</x:v>
      </x:c>
      <x:c r="B4" s="22" t="str">
        <x:v>Entreprise</x:v>
      </x:c>
      <x:c r="C4" s="22" t="str">
        <x:v>Secteur</x:v>
      </x:c>
      <x:c r="D4" s="22" t="str">
        <x:v>Ville</x:v>
      </x:c>
      <x:c r="E4" s="22" t="str">
        <x:v>Pays</x:v>
      </x:c>
      <x:c r="F4" s="22" t="str">
        <x:v>Téléphone</x:v>
      </x:c>
      <x:c r="G4" s="22" t="str">
        <x:v>Effectif</x:v>
      </x:c>
      <x:c r="H4" s="22" t="str">
        <x:v>CA estimé €</x:v>
      </x:c>
      <x:c r="I4" s="22" t="str">
        <x:v>Responsable</x:v>
      </x:c>
      <x:c r="J4" s="22" t="str">
        <x:v>Statut</x:v>
      </x:c>
      <x:c r="K4" s="22" t="str">
        <x:v>Notes</x:v>
      </x:c>
    </x:row>
    <x:row r="5">
      <x:c r="A5" t="str">
        <x:v>ENT-001</x:v>
      </x:c>
      <x:c r="B5" t="str">
        <x:v>TechVision France</x:v>
      </x:c>
      <x:c r="C5" t="str">
        <x:v>Conseil</x:v>
      </x:c>
      <x:c r="D5" t="str">
        <x:v>Lyon</x:v>
      </x:c>
      <x:c r="E5" t="str">
        <x:v>France</x:v>
      </x:c>
      <x:c r="F5" t="str">
        <x:v>01 48 68 14 62</x:v>
      </x:c>
      <x:c r="G5" t="n">
        <x:v>12</x:v>
      </x:c>
      <x:c r="H5" s="26" t="n">
        <x:v>3252675</x:v>
      </x:c>
      <x:c r="I5" t="str">
        <x:v>Julien Martin</x:v>
      </x:c>
      <x:c r="J5" t="str">
        <x:v>Client</x:v>
      </x:c>
      <x:c r="K5" t="str">
        <x:v>Compte stratégique</x:v>
      </x:c>
    </x:row>
    <x:row r="6">
      <x:c r="A6" t="str">
        <x:v>ENT-002</x:v>
      </x:c>
      <x:c r="B6" t="str">
        <x:v>Horizon Conseil</x:v>
      </x:c>
      <x:c r="C6" t="str">
        <x:v>Industrie</x:v>
      </x:c>
      <x:c r="D6" t="str">
        <x:v>Marseille</x:v>
      </x:c>
      <x:c r="E6" t="str">
        <x:v>France</x:v>
      </x:c>
      <x:c r="F6" t="str">
        <x:v>05 73 93 19 38</x:v>
      </x:c>
      <x:c r="G6" t="n">
        <x:v>250</x:v>
      </x:c>
      <x:c r="H6" s="26" t="n">
        <x:v>2594529</x:v>
      </x:c>
      <x:c r="I6" t="str">
        <x:v>Emma Leroy</x:v>
      </x:c>
      <x:c r="J6" t="str">
        <x:v>Partenaire</x:v>
      </x:c>
      <x:c r="K6" t="str">
        <x:v>Compte stratégique</x:v>
      </x:c>
    </x:row>
    <x:row r="7">
      <x:c r="A7" t="str">
        <x:v>ENT-003</x:v>
      </x:c>
      <x:c r="B7" t="str">
        <x:v>Bâtiments Durand</x:v>
      </x:c>
      <x:c r="C7" t="str">
        <x:v>Immobilier</x:v>
      </x:c>
      <x:c r="D7" t="str">
        <x:v>Toulouse</x:v>
      </x:c>
      <x:c r="E7" t="str">
        <x:v>France</x:v>
      </x:c>
      <x:c r="F7" t="str">
        <x:v>01 86 94 85 36</x:v>
      </x:c>
      <x:c r="G7" t="n">
        <x:v>100</x:v>
      </x:c>
      <x:c r="H7" s="26" t="n">
        <x:v>3421572</x:v>
      </x:c>
      <x:c r="I7" t="str">
        <x:v>Sophie Bernard</x:v>
      </x:c>
      <x:c r="J7" t="str">
        <x:v>Partenaire</x:v>
      </x:c>
      <x:c r="K7" t="str">
        <x:v>Compte stratégique</x:v>
      </x:c>
    </x:row>
    <x:row r="8">
      <x:c r="A8" t="str">
        <x:v>ENT-004</x:v>
      </x:c>
      <x:c r="B8" t="str">
        <x:v>Digital Plus</x:v>
      </x:c>
      <x:c r="C8" t="str">
        <x:v>Santé</x:v>
      </x:c>
      <x:c r="D8" t="str">
        <x:v>Bordeaux</x:v>
      </x:c>
      <x:c r="E8" t="str">
        <x:v>France</x:v>
      </x:c>
      <x:c r="F8" t="str">
        <x:v>02 42 54 95 22</x:v>
      </x:c>
      <x:c r="G8" t="n">
        <x:v>12</x:v>
      </x:c>
      <x:c r="H8" s="26" t="n">
        <x:v>3090445</x:v>
      </x:c>
      <x:c r="I8" t="str">
        <x:v>Sophie Bernard</x:v>
      </x:c>
      <x:c r="J8" t="str">
        <x:v>Partenaire</x:v>
      </x:c>
      <x:c r="K8" t="str">
        <x:v>Compte stratégique</x:v>
      </x:c>
    </x:row>
    <x:row r="9">
      <x:c r="A9" t="str">
        <x:v>ENT-005</x:v>
      </x:c>
      <x:c r="B9" t="str">
        <x:v>Nova Santé</x:v>
      </x:c>
      <x:c r="C9" t="str">
        <x:v>Finance</x:v>
      </x:c>
      <x:c r="D9" t="str">
        <x:v>Lille</x:v>
      </x:c>
      <x:c r="E9" t="str">
        <x:v>France</x:v>
      </x:c>
      <x:c r="F9" t="str">
        <x:v>05 21 90 12 89</x:v>
      </x:c>
      <x:c r="G9" t="n">
        <x:v>50</x:v>
      </x:c>
      <x:c r="H9" s="26" t="n">
        <x:v>1729731</x:v>
      </x:c>
      <x:c r="I9" t="str">
        <x:v>Emma Leroy</x:v>
      </x:c>
      <x:c r="J9" t="str">
        <x:v>Prospect</x:v>
      </x:c>
      <x:c r="K9" t="str">
        <x:v>Compte stratégique</x:v>
      </x:c>
    </x:row>
    <x:row r="10">
      <x:c r="A10" t="str">
        <x:v>ENT-006</x:v>
      </x:c>
      <x:c r="B10" t="str">
        <x:v>Financea Groupe</x:v>
      </x:c>
      <x:c r="C10" t="str">
        <x:v>Marketing</x:v>
      </x:c>
      <x:c r="D10" t="str">
        <x:v>Nantes</x:v>
      </x:c>
      <x:c r="E10" t="str">
        <x:v>France</x:v>
      </x:c>
      <x:c r="F10" t="str">
        <x:v>02 31 64 83 97</x:v>
      </x:c>
      <x:c r="G10" t="n">
        <x:v>100</x:v>
      </x:c>
      <x:c r="H10" s="26" t="n">
        <x:v>1012863</x:v>
      </x:c>
      <x:c r="I10" t="str">
        <x:v>Julien Martin</x:v>
      </x:c>
      <x:c r="J10" t="str">
        <x:v>Partenaire</x:v>
      </x:c>
      <x:c r="K10" t="str">
        <x:v>Compte stratégique</x:v>
      </x:c>
    </x:row>
    <x:row r="11">
      <x:c r="A11" t="str">
        <x:v>ENT-007</x:v>
      </x:c>
      <x:c r="B11" t="str">
        <x:v>Agence Lumière</x:v>
      </x:c>
      <x:c r="C11" t="str">
        <x:v>Commerce</x:v>
      </x:c>
      <x:c r="D11" t="str">
        <x:v>Rennes</x:v>
      </x:c>
      <x:c r="E11" t="str">
        <x:v>France</x:v>
      </x:c>
      <x:c r="F11" t="str">
        <x:v>03 31 55 47 44</x:v>
      </x:c>
      <x:c r="G11" t="n">
        <x:v>250</x:v>
      </x:c>
      <x:c r="H11" s="26" t="n">
        <x:v>424372</x:v>
      </x:c>
      <x:c r="I11" t="str">
        <x:v>Sophie Bernard</x:v>
      </x:c>
      <x:c r="J11" t="str">
        <x:v>Prospect</x:v>
      </x:c>
      <x:c r="K11" t="str">
        <x:v>Compte stratégique</x:v>
      </x:c>
    </x:row>
    <x:row r="12">
      <x:c r="A12" t="str">
        <x:v>ENT-008</x:v>
      </x:c>
      <x:c r="B12" t="str">
        <x:v>LogisPro</x:v>
      </x:c>
      <x:c r="C12" t="str">
        <x:v>Informatique</x:v>
      </x:c>
      <x:c r="D12" t="str">
        <x:v>Strasbourg</x:v>
      </x:c>
      <x:c r="E12" t="str">
        <x:v>France</x:v>
      </x:c>
      <x:c r="F12" t="str">
        <x:v>03 12 48 92 26</x:v>
      </x:c>
      <x:c r="G12" t="n">
        <x:v>25</x:v>
      </x:c>
      <x:c r="H12" s="26" t="n">
        <x:v>2302629</x:v>
      </x:c>
      <x:c r="I12" t="str">
        <x:v>Emma Leroy</x:v>
      </x:c>
      <x:c r="J12" t="str">
        <x:v>Partenaire</x:v>
      </x:c>
      <x:c r="K12" t="str">
        <x:v>Compte stratégique</x:v>
      </x:c>
    </x:row>
    <x:row r="13">
      <x:c r="A13" t="str">
        <x:v>ENT-009</x:v>
      </x:c>
      <x:c r="B13" t="str">
        <x:v>Atelier Gourmet</x:v>
      </x:c>
      <x:c r="C13" t="str">
        <x:v>Conseil</x:v>
      </x:c>
      <x:c r="D13" t="str">
        <x:v>Nice</x:v>
      </x:c>
      <x:c r="E13" t="str">
        <x:v>France</x:v>
      </x:c>
      <x:c r="F13" t="str">
        <x:v>02 69 55 43 39</x:v>
      </x:c>
      <x:c r="G13" t="n">
        <x:v>250</x:v>
      </x:c>
      <x:c r="H13" s="26" t="n">
        <x:v>1523523</x:v>
      </x:c>
      <x:c r="I13" t="str">
        <x:v>Thomas Petit</x:v>
      </x:c>
      <x:c r="J13" t="str">
        <x:v>Partenaire</x:v>
      </x:c>
      <x:c r="K13" t="str">
        <x:v>Compte stratégique</x:v>
      </x:c>
    </x:row>
    <x:row r="14">
      <x:c r="A14" t="str">
        <x:v>ENT-010</x:v>
      </x:c>
      <x:c r="B14" t="str">
        <x:v>Green Solutions</x:v>
      </x:c>
      <x:c r="C14" t="str">
        <x:v>Industrie</x:v>
      </x:c>
      <x:c r="D14" t="str">
        <x:v>Paris</x:v>
      </x:c>
      <x:c r="E14" t="str">
        <x:v>France</x:v>
      </x:c>
      <x:c r="F14" t="str">
        <x:v>01 26 24 68 24</x:v>
      </x:c>
      <x:c r="G14" t="n">
        <x:v>250</x:v>
      </x:c>
      <x:c r="H14" s="26" t="n">
        <x:v>3290132</x:v>
      </x:c>
      <x:c r="I14" t="str">
        <x:v>Thomas Petit</x:v>
      </x:c>
      <x:c r="J14" t="str">
        <x:v>Prospect</x:v>
      </x:c>
      <x:c r="K14" t="str">
        <x:v>Compte stratégique</x:v>
      </x:c>
    </x:row>
    <x:row r="15">
      <x:c r="A15" t="str">
        <x:v>ENT-011</x:v>
      </x:c>
      <x:c r="B15" t="str">
        <x:v>Azur Immobilier</x:v>
      </x:c>
      <x:c r="C15" t="str">
        <x:v>Immobilier</x:v>
      </x:c>
      <x:c r="D15" t="str">
        <x:v>Lyon</x:v>
      </x:c>
      <x:c r="E15" t="str">
        <x:v>France</x:v>
      </x:c>
      <x:c r="F15" t="str">
        <x:v>03 34 11 31 11</x:v>
      </x:c>
      <x:c r="G15" t="n">
        <x:v>12</x:v>
      </x:c>
      <x:c r="H15" s="26" t="n">
        <x:v>2881917</x:v>
      </x:c>
      <x:c r="I15" t="str">
        <x:v>Lucas Dubois</x:v>
      </x:c>
      <x:c r="J15" t="str">
        <x:v>Prospect</x:v>
      </x:c>
      <x:c r="K15" t="str">
        <x:v>Compte stratégique</x:v>
      </x:c>
    </x:row>
    <x:row r="16">
      <x:c r="A16" t="str">
        <x:v>ENT-012</x:v>
      </x:c>
      <x:c r="B16" t="str">
        <x:v>Système Pro</x:v>
      </x:c>
      <x:c r="C16" t="str">
        <x:v>Santé</x:v>
      </x:c>
      <x:c r="D16" t="str">
        <x:v>Marseille</x:v>
      </x:c>
      <x:c r="E16" t="str">
        <x:v>France</x:v>
      </x:c>
      <x:c r="F16" t="str">
        <x:v>05 93 71 22 40</x:v>
      </x:c>
      <x:c r="G16" t="n">
        <x:v>25</x:v>
      </x:c>
      <x:c r="H16" s="26" t="n">
        <x:v>2502027</x:v>
      </x:c>
      <x:c r="I16" t="str">
        <x:v>Sophie Bernard</x:v>
      </x:c>
      <x:c r="J16" t="str">
        <x:v>Client</x:v>
      </x:c>
      <x:c r="K16" t="str">
        <x:v>Compte stratégique</x:v>
      </x:c>
    </x:row>
    <x:row r="17">
      <x:c r="A17" t="str">
        <x:v>ENT-013</x:v>
      </x:c>
      <x:c r="B17" t="str">
        <x:v>Innovatech Lyon</x:v>
      </x:c>
      <x:c r="C17" t="str">
        <x:v>Finance</x:v>
      </x:c>
      <x:c r="D17" t="str">
        <x:v>Toulouse</x:v>
      </x:c>
      <x:c r="E17" t="str">
        <x:v>France</x:v>
      </x:c>
      <x:c r="F17" t="str">
        <x:v>02 48 11 54 15</x:v>
      </x:c>
      <x:c r="G17" t="n">
        <x:v>250</x:v>
      </x:c>
      <x:c r="H17" s="26" t="n">
        <x:v>1995672</x:v>
      </x:c>
      <x:c r="I17" t="str">
        <x:v>Sophie Bernard</x:v>
      </x:c>
      <x:c r="J17" t="str">
        <x:v>Partenaire</x:v>
      </x:c>
      <x:c r="K17" t="str">
        <x:v>Compte stratégique</x:v>
      </x:c>
    </x:row>
    <x:row r="18">
      <x:c r="A18" t="str">
        <x:v>ENT-014</x:v>
      </x:c>
      <x:c r="B18" t="str">
        <x:v>Cap Performance</x:v>
      </x:c>
      <x:c r="C18" t="str">
        <x:v>Marketing</x:v>
      </x:c>
      <x:c r="D18" t="str">
        <x:v>Bordeaux</x:v>
      </x:c>
      <x:c r="E18" t="str">
        <x:v>France</x:v>
      </x:c>
      <x:c r="F18" t="str">
        <x:v>02 55 35 76 89</x:v>
      </x:c>
      <x:c r="G18" t="n">
        <x:v>25</x:v>
      </x:c>
      <x:c r="H18" s="26" t="n">
        <x:v>2656235</x:v>
      </x:c>
      <x:c r="I18" t="str">
        <x:v>Emma Leroy</x:v>
      </x:c>
      <x:c r="J18" t="str">
        <x:v>Client</x:v>
      </x:c>
      <x:c r="K18" t="str">
        <x:v>Compte stratégique</x:v>
      </x:c>
    </x:row>
    <x:row r="19">
      <x:c r="A19" t="str">
        <x:v>ENT-015</x:v>
      </x:c>
      <x:c r="B19" t="str">
        <x:v>DataNova</x:v>
      </x:c>
      <x:c r="C19" t="str">
        <x:v>Commerce</x:v>
      </x:c>
      <x:c r="D19" t="str">
        <x:v>Lille</x:v>
      </x:c>
      <x:c r="E19" t="str">
        <x:v>France</x:v>
      </x:c>
      <x:c r="F19" t="str">
        <x:v>04 52 74 59 90</x:v>
      </x:c>
      <x:c r="G19" t="n">
        <x:v>250</x:v>
      </x:c>
      <x:c r="H19" s="26" t="n">
        <x:v>1594895</x:v>
      </x:c>
      <x:c r="I19" t="str">
        <x:v>Sophie Bernard</x:v>
      </x:c>
      <x:c r="J19" t="str">
        <x:v>Partenaire</x:v>
      </x:c>
      <x:c r="K19" t="str">
        <x:v>Compte stratégique</x:v>
      </x:c>
    </x:row>
  </x:sheetData>
  <x:pageMargins left="0.7" right="0.7" top="0.75" bottom="0.75" header="0.3" footer="0.3"/>
</x:worksheet>
</file>

<file path=xl/worksheets/sheet5.xml><?xml version="1.0" encoding="utf-8"?>
<x:worksheet xmlns:x="http://schemas.openxmlformats.org/spreadsheetml/2006/main">
  <x:sheetFormatPr defaultRowHeight="15"/>
  <x:cols>
    <x:col min="1" max="1" width="16" hidden="0" customWidth="1"/>
    <x:col min="2" max="2" width="16" hidden="0" customWidth="1"/>
    <x:col min="3" max="3" width="16" hidden="0" customWidth="1"/>
    <x:col min="4" max="4" width="16" hidden="0" customWidth="1"/>
    <x:col min="5" max="5" width="16" hidden="0" customWidth="1"/>
    <x:col min="6" max="6" width="16" hidden="0" customWidth="1"/>
    <x:col min="7" max="7" width="16" hidden="0" customWidth="1"/>
    <x:col min="8" max="8" width="16" hidden="0" customWidth="1"/>
    <x:col min="9" max="9" width="16" hidden="0" customWidth="1"/>
    <x:col min="10" max="10" width="16" hidden="0" customWidth="1"/>
    <x:col min="11" max="11" width="16" hidden="0" customWidth="1"/>
  </x:cols>
  <x:sheetData>
    <x:row r="1" ht="30" customHeight="1">
      <x:c r="A1" s="4" t="str">
        <x:v>OPPORTUNITÉS</x:v>
      </x:c>
      <x:c r="B1" s="4" t="str"/>
      <x:c r="C1" s="4" t="str"/>
      <x:c r="D1" s="4" t="str"/>
      <x:c r="E1" s="4" t="str"/>
      <x:c r="F1" s="4" t="str"/>
      <x:c r="G1" s="4" t="str"/>
      <x:c r="H1" s="4" t="str"/>
    </x:row>
    <x:row r="2" ht="22" customHeight="1">
      <x:c r="A2" s="10" t="str">
        <x:v>Pipeline commercial et valeur pondérée</x:v>
      </x:c>
      <x:c r="B2" s="10" t="str"/>
      <x:c r="C2" s="10" t="str"/>
      <x:c r="D2" s="10" t="str"/>
      <x:c r="E2" s="10" t="str"/>
      <x:c r="F2" s="10" t="str"/>
      <x:c r="G2" s="10" t="str"/>
      <x:c r="H2" s="10" t="str"/>
    </x:row>
    <x:row r="4">
      <x:c r="A4" s="22" t="str">
        <x:v>ID</x:v>
      </x:c>
      <x:c r="B4" s="22" t="str">
        <x:v>Entreprise</x:v>
      </x:c>
      <x:c r="C4" s="22" t="str">
        <x:v>Description</x:v>
      </x:c>
      <x:c r="D4" s="22" t="str">
        <x:v>Étape</x:v>
      </x:c>
      <x:c r="E4" s="22" t="str">
        <x:v>Valeur €</x:v>
      </x:c>
      <x:c r="F4" s="22" t="str">
        <x:v>Probabilité %</x:v>
      </x:c>
      <x:c r="G4" s="22" t="str">
        <x:v>Date clôture</x:v>
      </x:c>
      <x:c r="H4" s="22" t="str">
        <x:v>Responsable</x:v>
      </x:c>
      <x:c r="I4" s="22" t="str">
        <x:v>Priorité</x:v>
      </x:c>
      <x:c r="J4" s="22" t="str">
        <x:v>Valeur pondérée €</x:v>
      </x:c>
      <x:c r="K4" s="22" t="str">
        <x:v>Commentaires</x:v>
      </x:c>
    </x:row>
    <x:row r="5">
      <x:c r="A5" t="str">
        <x:v>OPP-001</x:v>
      </x:c>
      <x:c r="B5" t="str">
        <x:v>Bâtiments Durand</x:v>
      </x:c>
      <x:c r="C5" t="str">
        <x:v>Refonte site web</x:v>
      </x:c>
      <x:c r="D5" t="str">
        <x:v>Gagnée</x:v>
      </x:c>
      <x:c r="E5" s="26" t="n">
        <x:v>53252</x:v>
      </x:c>
      <x:c r="F5" t="n">
        <x:v>100</x:v>
      </x:c>
      <x:c r="G5" s="28" t="n">
        <x:v>46174</x:v>
      </x:c>
      <x:c r="H5" t="str">
        <x:v>Camille Moreau</x:v>
      </x:c>
      <x:c r="I5" t="str">
        <x:v>Basse</x:v>
      </x:c>
      <x:c r="J5" s="26" t="n">
        <x:f>E5*F5/100</x:f>
        <x:v>53252</x:v>
      </x:c>
      <x:c r="K5" t="str">
        <x:v>Suivi régulier</x:v>
      </x:c>
    </x:row>
    <x:row r="6">
      <x:c r="A6" t="str">
        <x:v>OPP-002</x:v>
      </x:c>
      <x:c r="B6" t="str">
        <x:v>Agence Lumière</x:v>
      </x:c>
      <x:c r="C6" t="str">
        <x:v>Contrat maintenance</x:v>
      </x:c>
      <x:c r="D6" t="str">
        <x:v>Proposition</x:v>
      </x:c>
      <x:c r="E6" s="26" t="n">
        <x:v>30861</x:v>
      </x:c>
      <x:c r="F6" t="n">
        <x:v>65</x:v>
      </x:c>
      <x:c r="G6" s="28" t="n">
        <x:v>46240</x:v>
      </x:c>
      <x:c r="H6" t="str">
        <x:v>Sophie Bernard</x:v>
      </x:c>
      <x:c r="I6" t="str">
        <x:v>Haute</x:v>
      </x:c>
      <x:c r="J6" s="26" t="n">
        <x:f>E6*F6/100</x:f>
        <x:v>20059.65</x:v>
      </x:c>
      <x:c r="K6" t="str">
        <x:v>Suivi régulier</x:v>
      </x:c>
    </x:row>
    <x:row r="7">
      <x:c r="A7" t="str">
        <x:v>OPP-003</x:v>
      </x:c>
      <x:c r="B7" t="str">
        <x:v>Cap Performance</x:v>
      </x:c>
      <x:c r="C7" t="str">
        <x:v>Audit digital</x:v>
      </x:c>
      <x:c r="D7" t="str">
        <x:v>Démonstration</x:v>
      </x:c>
      <x:c r="E7" s="26" t="n">
        <x:v>27644</x:v>
      </x:c>
      <x:c r="F7" t="n">
        <x:v>50</x:v>
      </x:c>
      <x:c r="G7" s="28" t="n">
        <x:v>46199</x:v>
      </x:c>
      <x:c r="H7" t="str">
        <x:v>Camille Moreau</x:v>
      </x:c>
      <x:c r="I7" t="str">
        <x:v>Haute</x:v>
      </x:c>
      <x:c r="J7" s="26" t="n">
        <x:f>E7*F7/100</x:f>
        <x:v>13822</x:v>
      </x:c>
      <x:c r="K7" t="str">
        <x:v>Suivi régulier</x:v>
      </x:c>
    </x:row>
    <x:row r="8">
      <x:c r="A8" t="str">
        <x:v>OPP-004</x:v>
      </x:c>
      <x:c r="B8" t="str">
        <x:v>TechVision France</x:v>
      </x:c>
      <x:c r="C8" t="str">
        <x:v>Formation commerciale</x:v>
      </x:c>
      <x:c r="D8" t="str">
        <x:v>Premier contact</x:v>
      </x:c>
      <x:c r="E8" s="26" t="n">
        <x:v>30405</x:v>
      </x:c>
      <x:c r="F8" t="n">
        <x:v>35</x:v>
      </x:c>
      <x:c r="G8" s="28" t="n">
        <x:v>46219</x:v>
      </x:c>
      <x:c r="H8" t="str">
        <x:v>Lucas Dubois</x:v>
      </x:c>
      <x:c r="I8" t="str">
        <x:v>Moyenne</x:v>
      </x:c>
      <x:c r="J8" s="26" t="n">
        <x:f>E8*F8/100</x:f>
        <x:v>10641.75</x:v>
      </x:c>
      <x:c r="K8" t="str">
        <x:v>Suivi régulier</x:v>
      </x:c>
    </x:row>
    <x:row r="9">
      <x:c r="A9" t="str">
        <x:v>OPP-005</x:v>
      </x:c>
      <x:c r="B9" t="str">
        <x:v>Innovatech Lyon</x:v>
      </x:c>
      <x:c r="C9" t="str">
        <x:v>Contrat maintenance</x:v>
      </x:c>
      <x:c r="D9" t="str">
        <x:v>Gagnée</x:v>
      </x:c>
      <x:c r="E9" s="26" t="n">
        <x:v>58340</x:v>
      </x:c>
      <x:c r="F9" t="n">
        <x:v>100</x:v>
      </x:c>
      <x:c r="G9" s="28" t="n">
        <x:v>46289</x:v>
      </x:c>
      <x:c r="H9" t="str">
        <x:v>Thomas Petit</x:v>
      </x:c>
      <x:c r="I9" t="str">
        <x:v>Basse</x:v>
      </x:c>
      <x:c r="J9" s="26" t="n">
        <x:f>E9*F9/100</x:f>
        <x:v>58340</x:v>
      </x:c>
      <x:c r="K9" t="str">
        <x:v>Suivi régulier</x:v>
      </x:c>
    </x:row>
    <x:row r="10">
      <x:c r="A10" t="str">
        <x:v>OPP-006</x:v>
      </x:c>
      <x:c r="B10" t="str">
        <x:v>Cap Performance</x:v>
      </x:c>
      <x:c r="C10" t="str">
        <x:v>Refonte site web</x:v>
      </x:c>
      <x:c r="D10" t="str">
        <x:v>Proposition</x:v>
      </x:c>
      <x:c r="E10" s="26" t="n">
        <x:v>44237</x:v>
      </x:c>
      <x:c r="F10" t="n">
        <x:v>65</x:v>
      </x:c>
      <x:c r="G10" s="28" t="n">
        <x:v>46199</x:v>
      </x:c>
      <x:c r="H10" t="str">
        <x:v>Emma Leroy</x:v>
      </x:c>
      <x:c r="I10" t="str">
        <x:v>Haute</x:v>
      </x:c>
      <x:c r="J10" s="26" t="n">
        <x:f>E10*F10/100</x:f>
        <x:v>28754.05</x:v>
      </x:c>
      <x:c r="K10" t="str">
        <x:v>Suivi régulier</x:v>
      </x:c>
    </x:row>
    <x:row r="11">
      <x:c r="A11" t="str">
        <x:v>OPP-007</x:v>
      </x:c>
      <x:c r="B11" t="str">
        <x:v>TechVision France</x:v>
      </x:c>
      <x:c r="C11" t="str">
        <x:v>Refonte site web</x:v>
      </x:c>
      <x:c r="D11" t="str">
        <x:v>Perdue</x:v>
      </x:c>
      <x:c r="E11" s="26" t="n">
        <x:v>25051</x:v>
      </x:c>
      <x:c r="F11" t="n">
        <x:v>0</x:v>
      </x:c>
      <x:c r="G11" s="28" t="n">
        <x:v>46275</x:v>
      </x:c>
      <x:c r="H11" t="str">
        <x:v>Julien Martin</x:v>
      </x:c>
      <x:c r="I11" t="str">
        <x:v>Haute</x:v>
      </x:c>
      <x:c r="J11" s="26" t="n">
        <x:f>E11*F11/100</x:f>
        <x:v>0</x:v>
      </x:c>
      <x:c r="K11" t="str">
        <x:v>Suivi régulier</x:v>
      </x:c>
    </x:row>
    <x:row r="12">
      <x:c r="A12" t="str">
        <x:v>OPP-008</x:v>
      </x:c>
      <x:c r="B12" t="str">
        <x:v>Azur Immobilier</x:v>
      </x:c>
      <x:c r="C12" t="str">
        <x:v>Contrat maintenance</x:v>
      </x:c>
      <x:c r="D12" t="str">
        <x:v>Négociation</x:v>
      </x:c>
      <x:c r="E12" s="26" t="n">
        <x:v>5890</x:v>
      </x:c>
      <x:c r="F12" t="n">
        <x:v>80</x:v>
      </x:c>
      <x:c r="G12" s="28" t="n">
        <x:v>46263</x:v>
      </x:c>
      <x:c r="H12" t="str">
        <x:v>Sophie Bernard</x:v>
      </x:c>
      <x:c r="I12" t="str">
        <x:v>Haute</x:v>
      </x:c>
      <x:c r="J12" s="26" t="n">
        <x:f>E12*F12/100</x:f>
        <x:v>4712</x:v>
      </x:c>
      <x:c r="K12" t="str">
        <x:v>Suivi régulier</x:v>
      </x:c>
    </x:row>
    <x:row r="13">
      <x:c r="A13" t="str">
        <x:v>OPP-009</x:v>
      </x:c>
      <x:c r="B13" t="str">
        <x:v>Cap Performance</x:v>
      </x:c>
      <x:c r="C13" t="str">
        <x:v>Projet CRM</x:v>
      </x:c>
      <x:c r="D13" t="str">
        <x:v>Proposition</x:v>
      </x:c>
      <x:c r="E13" s="26" t="n">
        <x:v>43695</x:v>
      </x:c>
      <x:c r="F13" t="n">
        <x:v>65</x:v>
      </x:c>
      <x:c r="G13" s="28" t="n">
        <x:v>46265</x:v>
      </x:c>
      <x:c r="H13" t="str">
        <x:v>Thomas Petit</x:v>
      </x:c>
      <x:c r="I13" t="str">
        <x:v>Moyenne</x:v>
      </x:c>
      <x:c r="J13" s="26" t="n">
        <x:f>E13*F13/100</x:f>
        <x:v>28401.75</x:v>
      </x:c>
      <x:c r="K13" t="str">
        <x:v>Suivi régulier</x:v>
      </x:c>
    </x:row>
    <x:row r="14">
      <x:c r="A14" t="str">
        <x:v>OPP-010</x:v>
      </x:c>
      <x:c r="B14" t="str">
        <x:v>Financea Groupe</x:v>
      </x:c>
      <x:c r="C14" t="str">
        <x:v>Audit digital</x:v>
      </x:c>
      <x:c r="D14" t="str">
        <x:v>Proposition</x:v>
      </x:c>
      <x:c r="E14" s="26" t="n">
        <x:v>47027</x:v>
      </x:c>
      <x:c r="F14" t="n">
        <x:v>65</x:v>
      </x:c>
      <x:c r="G14" s="28" t="n">
        <x:v>46201</x:v>
      </x:c>
      <x:c r="H14" t="str">
        <x:v>Camille Moreau</x:v>
      </x:c>
      <x:c r="I14" t="str">
        <x:v>Basse</x:v>
      </x:c>
      <x:c r="J14" s="26" t="n">
        <x:f>E14*F14/100</x:f>
        <x:v>30567.55</x:v>
      </x:c>
      <x:c r="K14" t="str">
        <x:v>Suivi régulier</x:v>
      </x:c>
    </x:row>
    <x:row r="15">
      <x:c r="A15" t="str">
        <x:v>OPP-011</x:v>
      </x:c>
      <x:c r="B15" t="str">
        <x:v>LogisPro</x:v>
      </x:c>
      <x:c r="C15" t="str">
        <x:v>Refonte site web</x:v>
      </x:c>
      <x:c r="D15" t="str">
        <x:v>Qualification</x:v>
      </x:c>
      <x:c r="E15" s="26" t="n">
        <x:v>32308</x:v>
      </x:c>
      <x:c r="F15" t="n">
        <x:v>25</x:v>
      </x:c>
      <x:c r="G15" s="28" t="n">
        <x:v>46231</x:v>
      </x:c>
      <x:c r="H15" t="str">
        <x:v>Camille Moreau</x:v>
      </x:c>
      <x:c r="I15" t="str">
        <x:v>Moyenne</x:v>
      </x:c>
      <x:c r="J15" s="26" t="n">
        <x:f>E15*F15/100</x:f>
        <x:v>8077</x:v>
      </x:c>
      <x:c r="K15" t="str">
        <x:v>Suivi régulier</x:v>
      </x:c>
    </x:row>
    <x:row r="16">
      <x:c r="A16" t="str">
        <x:v>OPP-012</x:v>
      </x:c>
      <x:c r="B16" t="str">
        <x:v>Innovatech Lyon</x:v>
      </x:c>
      <x:c r="C16" t="str">
        <x:v>Contrat maintenance</x:v>
      </x:c>
      <x:c r="D16" t="str">
        <x:v>Perdue</x:v>
      </x:c>
      <x:c r="E16" s="26" t="n">
        <x:v>59380</x:v>
      </x:c>
      <x:c r="F16" t="n">
        <x:v>0</x:v>
      </x:c>
      <x:c r="G16" s="28" t="n">
        <x:v>46264</x:v>
      </x:c>
      <x:c r="H16" t="str">
        <x:v>Julien Martin</x:v>
      </x:c>
      <x:c r="I16" t="str">
        <x:v>Haute</x:v>
      </x:c>
      <x:c r="J16" s="26" t="n">
        <x:f>E16*F16/100</x:f>
        <x:v>0</x:v>
      </x:c>
      <x:c r="K16" t="str">
        <x:v>Suivi régulier</x:v>
      </x:c>
    </x:row>
    <x:row r="17">
      <x:c r="A17" t="str">
        <x:v>OPP-013</x:v>
      </x:c>
      <x:c r="B17" t="str">
        <x:v>Horizon Conseil</x:v>
      </x:c>
      <x:c r="C17" t="str">
        <x:v>Refonte site web</x:v>
      </x:c>
      <x:c r="D17" t="str">
        <x:v>Prospect</x:v>
      </x:c>
      <x:c r="E17" s="26" t="n">
        <x:v>23843</x:v>
      </x:c>
      <x:c r="F17" t="n">
        <x:v>10</x:v>
      </x:c>
      <x:c r="G17" s="28" t="n">
        <x:v>46285</x:v>
      </x:c>
      <x:c r="H17" t="str">
        <x:v>Sophie Bernard</x:v>
      </x:c>
      <x:c r="I17" t="str">
        <x:v>Basse</x:v>
      </x:c>
      <x:c r="J17" s="26" t="n">
        <x:f>E17*F17/100</x:f>
        <x:v>2384.3</x:v>
      </x:c>
      <x:c r="K17" t="str">
        <x:v>Suivi régulier</x:v>
      </x:c>
    </x:row>
    <x:row r="18">
      <x:c r="A18" t="str">
        <x:v>OPP-014</x:v>
      </x:c>
      <x:c r="B18" t="str">
        <x:v>Bâtiments Durand</x:v>
      </x:c>
      <x:c r="C18" t="str">
        <x:v>Refonte site web</x:v>
      </x:c>
      <x:c r="D18" t="str">
        <x:v>Gagnée</x:v>
      </x:c>
      <x:c r="E18" s="26" t="n">
        <x:v>35509</x:v>
      </x:c>
      <x:c r="F18" t="n">
        <x:v>100</x:v>
      </x:c>
      <x:c r="G18" s="28" t="n">
        <x:v>46188</x:v>
      </x:c>
      <x:c r="H18" t="str">
        <x:v>Emma Leroy</x:v>
      </x:c>
      <x:c r="I18" t="str">
        <x:v>Moyenne</x:v>
      </x:c>
      <x:c r="J18" s="26" t="n">
        <x:f>E18*F18/100</x:f>
        <x:v>35509</x:v>
      </x:c>
      <x:c r="K18" t="str">
        <x:v>Suivi régulier</x:v>
      </x:c>
    </x:row>
    <x:row r="19">
      <x:c r="A19" t="str">
        <x:v>OPP-015</x:v>
      </x:c>
      <x:c r="B19" t="str">
        <x:v>Digital Plus</x:v>
      </x:c>
      <x:c r="C19" t="str">
        <x:v>Formation commerciale</x:v>
      </x:c>
      <x:c r="D19" t="str">
        <x:v>Négociation</x:v>
      </x:c>
      <x:c r="E19" s="26" t="n">
        <x:v>24772</x:v>
      </x:c>
      <x:c r="F19" t="n">
        <x:v>80</x:v>
      </x:c>
      <x:c r="G19" s="28" t="n">
        <x:v>46208</x:v>
      </x:c>
      <x:c r="H19" t="str">
        <x:v>Thomas Petit</x:v>
      </x:c>
      <x:c r="I19" t="str">
        <x:v>Moyenne</x:v>
      </x:c>
      <x:c r="J19" s="26" t="n">
        <x:f>E19*F19/100</x:f>
        <x:v>19817.6</x:v>
      </x:c>
      <x:c r="K19" t="str">
        <x:v>Suivi régulier</x:v>
      </x:c>
    </x:row>
    <x:row r="20">
      <x:c r="A20" t="str">
        <x:v>OPP-016</x:v>
      </x:c>
      <x:c r="B20" t="str">
        <x:v>LogisPro</x:v>
      </x:c>
      <x:c r="C20" t="str">
        <x:v>Formation commerciale</x:v>
      </x:c>
      <x:c r="D20" t="str">
        <x:v>Négociation</x:v>
      </x:c>
      <x:c r="E20" s="26" t="n">
        <x:v>63393</x:v>
      </x:c>
      <x:c r="F20" t="n">
        <x:v>80</x:v>
      </x:c>
      <x:c r="G20" s="28" t="n">
        <x:v>46190</x:v>
      </x:c>
      <x:c r="H20" t="str">
        <x:v>Thomas Petit</x:v>
      </x:c>
      <x:c r="I20" t="str">
        <x:v>Moyenne</x:v>
      </x:c>
      <x:c r="J20" s="26" t="n">
        <x:f>E20*F20/100</x:f>
        <x:v>50714.4</x:v>
      </x:c>
      <x:c r="K20" t="str">
        <x:v>Suivi régulier</x:v>
      </x:c>
    </x:row>
    <x:row r="21">
      <x:c r="A21" t="str">
        <x:v>OPP-017</x:v>
      </x:c>
      <x:c r="B21" t="str">
        <x:v>Digital Plus</x:v>
      </x:c>
      <x:c r="C21" t="str">
        <x:v>Refonte site web</x:v>
      </x:c>
      <x:c r="D21" t="str">
        <x:v>Démonstration</x:v>
      </x:c>
      <x:c r="E21" s="26" t="n">
        <x:v>25608</x:v>
      </x:c>
      <x:c r="F21" t="n">
        <x:v>50</x:v>
      </x:c>
      <x:c r="G21" s="28" t="n">
        <x:v>46283</x:v>
      </x:c>
      <x:c r="H21" t="str">
        <x:v>Camille Moreau</x:v>
      </x:c>
      <x:c r="I21" t="str">
        <x:v>Haute</x:v>
      </x:c>
      <x:c r="J21" s="26" t="n">
        <x:f>E21*F21/100</x:f>
        <x:v>12804</x:v>
      </x:c>
      <x:c r="K21" t="str">
        <x:v>Suivi régulier</x:v>
      </x:c>
    </x:row>
    <x:row r="22">
      <x:c r="A22" t="str">
        <x:v>OPP-018</x:v>
      </x:c>
      <x:c r="B22" t="str">
        <x:v>Financea Groupe</x:v>
      </x:c>
      <x:c r="C22" t="str">
        <x:v>Projet CRM</x:v>
      </x:c>
      <x:c r="D22" t="str">
        <x:v>Proposition</x:v>
      </x:c>
      <x:c r="E22" s="26" t="n">
        <x:v>37880</x:v>
      </x:c>
      <x:c r="F22" t="n">
        <x:v>65</x:v>
      </x:c>
      <x:c r="G22" s="28" t="n">
        <x:v>46236</x:v>
      </x:c>
      <x:c r="H22" t="str">
        <x:v>Camille Moreau</x:v>
      </x:c>
      <x:c r="I22" t="str">
        <x:v>Haute</x:v>
      </x:c>
      <x:c r="J22" s="26" t="n">
        <x:f>E22*F22/100</x:f>
        <x:v>24622</x:v>
      </x:c>
      <x:c r="K22" t="str">
        <x:v>Suivi régulier</x:v>
      </x:c>
    </x:row>
    <x:row r="23">
      <x:c r="A23" t="str">
        <x:v>OPP-019</x:v>
      </x:c>
      <x:c r="B23" t="str">
        <x:v>Agence Lumière</x:v>
      </x:c>
      <x:c r="C23" t="str">
        <x:v>Contrat maintenance</x:v>
      </x:c>
      <x:c r="D23" t="str">
        <x:v>Qualification</x:v>
      </x:c>
      <x:c r="E23" s="26" t="n">
        <x:v>25983</x:v>
      </x:c>
      <x:c r="F23" t="n">
        <x:v>25</x:v>
      </x:c>
      <x:c r="G23" s="28" t="n">
        <x:v>46230</x:v>
      </x:c>
      <x:c r="H23" t="str">
        <x:v>Camille Moreau</x:v>
      </x:c>
      <x:c r="I23" t="str">
        <x:v>Haute</x:v>
      </x:c>
      <x:c r="J23" s="26" t="n">
        <x:f>E23*F23/100</x:f>
        <x:v>6495.75</x:v>
      </x:c>
      <x:c r="K23" t="str">
        <x:v>Suivi régulier</x:v>
      </x:c>
    </x:row>
    <x:row r="24">
      <x:c r="A24" t="str">
        <x:v>OPP-020</x:v>
      </x:c>
      <x:c r="B24" t="str">
        <x:v>Azur Immobilier</x:v>
      </x:c>
      <x:c r="C24" t="str">
        <x:v>Audit digital</x:v>
      </x:c>
      <x:c r="D24" t="str">
        <x:v>Prospect</x:v>
      </x:c>
      <x:c r="E24" s="26" t="n">
        <x:v>20999</x:v>
      </x:c>
      <x:c r="F24" t="n">
        <x:v>10</x:v>
      </x:c>
      <x:c r="G24" s="28" t="n">
        <x:v>46225</x:v>
      </x:c>
      <x:c r="H24" t="str">
        <x:v>Emma Leroy</x:v>
      </x:c>
      <x:c r="I24" t="str">
        <x:v>Moyenne</x:v>
      </x:c>
      <x:c r="J24" s="26" t="n">
        <x:f>E24*F24/100</x:f>
        <x:v>2099.9</x:v>
      </x:c>
      <x:c r="K24" t="str">
        <x:v>Suivi régulier</x:v>
      </x:c>
    </x:row>
    <x:row r="25">
      <x:c r="A25" t="str">
        <x:v>OPP-021</x:v>
      </x:c>
      <x:c r="B25" t="str">
        <x:v>Cap Performance</x:v>
      </x:c>
      <x:c r="C25" t="str">
        <x:v>Audit digital</x:v>
      </x:c>
      <x:c r="D25" t="str">
        <x:v>Négociation</x:v>
      </x:c>
      <x:c r="E25" s="26" t="n">
        <x:v>55019</x:v>
      </x:c>
      <x:c r="F25" t="n">
        <x:v>80</x:v>
      </x:c>
      <x:c r="G25" s="28" t="n">
        <x:v>46199</x:v>
      </x:c>
      <x:c r="H25" t="str">
        <x:v>Sophie Bernard</x:v>
      </x:c>
      <x:c r="I25" t="str">
        <x:v>Haute</x:v>
      </x:c>
      <x:c r="J25" s="26" t="n">
        <x:f>E25*F25/100</x:f>
        <x:v>44015.2</x:v>
      </x:c>
      <x:c r="K25" t="str">
        <x:v>Suivi régulier</x:v>
      </x:c>
    </x:row>
    <x:row r="26">
      <x:c r="A26" t="str">
        <x:v>OPP-022</x:v>
      </x:c>
      <x:c r="B26" t="str">
        <x:v>Digital Plus</x:v>
      </x:c>
      <x:c r="C26" t="str">
        <x:v>Contrat maintenance</x:v>
      </x:c>
      <x:c r="D26" t="str">
        <x:v>Prospect</x:v>
      </x:c>
      <x:c r="E26" s="26" t="n">
        <x:v>19970</x:v>
      </x:c>
      <x:c r="F26" t="n">
        <x:v>10</x:v>
      </x:c>
      <x:c r="G26" s="28" t="n">
        <x:v>46258</x:v>
      </x:c>
      <x:c r="H26" t="str">
        <x:v>Emma Leroy</x:v>
      </x:c>
      <x:c r="I26" t="str">
        <x:v>Haute</x:v>
      </x:c>
      <x:c r="J26" s="26" t="n">
        <x:f>E26*F26/100</x:f>
        <x:v>1997</x:v>
      </x:c>
      <x:c r="K26" t="str">
        <x:v>Suivi régulier</x:v>
      </x:c>
    </x:row>
    <x:row r="27">
      <x:c r="A27" t="str">
        <x:v>OPP-023</x:v>
      </x:c>
      <x:c r="B27" t="str">
        <x:v>Digital Plus</x:v>
      </x:c>
      <x:c r="C27" t="str">
        <x:v>Audit digital</x:v>
      </x:c>
      <x:c r="D27" t="str">
        <x:v>Gagnée</x:v>
      </x:c>
      <x:c r="E27" s="26" t="n">
        <x:v>42534</x:v>
      </x:c>
      <x:c r="F27" t="n">
        <x:v>100</x:v>
      </x:c>
      <x:c r="G27" s="28" t="n">
        <x:v>46210</x:v>
      </x:c>
      <x:c r="H27" t="str">
        <x:v>Julien Martin</x:v>
      </x:c>
      <x:c r="I27" t="str">
        <x:v>Moyenne</x:v>
      </x:c>
      <x:c r="J27" s="26" t="n">
        <x:f>E27*F27/100</x:f>
        <x:v>42534</x:v>
      </x:c>
      <x:c r="K27" t="str">
        <x:v>Suivi régulier</x:v>
      </x:c>
    </x:row>
    <x:row r="28">
      <x:c r="A28" t="str">
        <x:v>OPP-024</x:v>
      </x:c>
      <x:c r="B28" t="str">
        <x:v>Atelier Gourmet</x:v>
      </x:c>
      <x:c r="C28" t="str">
        <x:v>Refonte site web</x:v>
      </x:c>
      <x:c r="D28" t="str">
        <x:v>Négociation</x:v>
      </x:c>
      <x:c r="E28" s="26" t="n">
        <x:v>47983</x:v>
      </x:c>
      <x:c r="F28" t="n">
        <x:v>80</x:v>
      </x:c>
      <x:c r="G28" s="28" t="n">
        <x:v>46196</x:v>
      </x:c>
      <x:c r="H28" t="str">
        <x:v>Sophie Bernard</x:v>
      </x:c>
      <x:c r="I28" t="str">
        <x:v>Haute</x:v>
      </x:c>
      <x:c r="J28" s="26" t="n">
        <x:f>E28*F28/100</x:f>
        <x:v>38386.4</x:v>
      </x:c>
      <x:c r="K28" t="str">
        <x:v>Suivi régulier</x:v>
      </x:c>
    </x:row>
    <x:row r="29">
      <x:c r="A29" t="str">
        <x:v>OPP-025</x:v>
      </x:c>
      <x:c r="B29" t="str">
        <x:v>Financea Groupe</x:v>
      </x:c>
      <x:c r="C29" t="str">
        <x:v>Contrat maintenance</x:v>
      </x:c>
      <x:c r="D29" t="str">
        <x:v>Proposition</x:v>
      </x:c>
      <x:c r="E29" s="26" t="n">
        <x:v>39461</x:v>
      </x:c>
      <x:c r="F29" t="n">
        <x:v>65</x:v>
      </x:c>
      <x:c r="G29" s="28" t="n">
        <x:v>46213</x:v>
      </x:c>
      <x:c r="H29" t="str">
        <x:v>Camille Moreau</x:v>
      </x:c>
      <x:c r="I29" t="str">
        <x:v>Moyenne</x:v>
      </x:c>
      <x:c r="J29" s="26" t="n">
        <x:f>E29*F29/100</x:f>
        <x:v>25649.65</x:v>
      </x:c>
      <x:c r="K29" t="str">
        <x:v>Suivi régulier</x:v>
      </x:c>
    </x:row>
    <x:row r="30">
      <x:c r="A30" t="str">
        <x:v>OPP-026</x:v>
      </x:c>
      <x:c r="B30" t="str">
        <x:v>Bâtiments Durand</x:v>
      </x:c>
      <x:c r="C30" t="str">
        <x:v>Formation commerciale</x:v>
      </x:c>
      <x:c r="D30" t="str">
        <x:v>Premier contact</x:v>
      </x:c>
      <x:c r="E30" s="26" t="n">
        <x:v>64107</x:v>
      </x:c>
      <x:c r="F30" t="n">
        <x:v>35</x:v>
      </x:c>
      <x:c r="G30" s="28" t="n">
        <x:v>46175</x:v>
      </x:c>
      <x:c r="H30" t="str">
        <x:v>Camille Moreau</x:v>
      </x:c>
      <x:c r="I30" t="str">
        <x:v>Basse</x:v>
      </x:c>
      <x:c r="J30" s="26" t="n">
        <x:f>E30*F30/100</x:f>
        <x:v>22437.45</x:v>
      </x:c>
      <x:c r="K30" t="str">
        <x:v>Suivi régulier</x:v>
      </x:c>
    </x:row>
    <x:row r="31">
      <x:c r="A31" t="str">
        <x:v>OPP-027</x:v>
      </x:c>
      <x:c r="B31" t="str">
        <x:v>Financea Groupe</x:v>
      </x:c>
      <x:c r="C31" t="str">
        <x:v>Formation commerciale</x:v>
      </x:c>
      <x:c r="D31" t="str">
        <x:v>Gagnée</x:v>
      </x:c>
      <x:c r="E31" s="26" t="n">
        <x:v>29357</x:v>
      </x:c>
      <x:c r="F31" t="n">
        <x:v>100</x:v>
      </x:c>
      <x:c r="G31" s="28" t="n">
        <x:v>46220</x:v>
      </x:c>
      <x:c r="H31" t="str">
        <x:v>Julien Martin</x:v>
      </x:c>
      <x:c r="I31" t="str">
        <x:v>Moyenne</x:v>
      </x:c>
      <x:c r="J31" s="26" t="n">
        <x:f>E31*F31/100</x:f>
        <x:v>29357</x:v>
      </x:c>
      <x:c r="K31" t="str">
        <x:v>Suivi régulier</x:v>
      </x:c>
    </x:row>
    <x:row r="32">
      <x:c r="A32" t="str">
        <x:v>OPP-028</x:v>
      </x:c>
      <x:c r="B32" t="str">
        <x:v>DataNova</x:v>
      </x:c>
      <x:c r="C32" t="str">
        <x:v>Refonte site web</x:v>
      </x:c>
      <x:c r="D32" t="str">
        <x:v>Négociation</x:v>
      </x:c>
      <x:c r="E32" s="26" t="n">
        <x:v>3740</x:v>
      </x:c>
      <x:c r="F32" t="n">
        <x:v>80</x:v>
      </x:c>
      <x:c r="G32" s="28" t="n">
        <x:v>46194</x:v>
      </x:c>
      <x:c r="H32" t="str">
        <x:v>Thomas Petit</x:v>
      </x:c>
      <x:c r="I32" t="str">
        <x:v>Haute</x:v>
      </x:c>
      <x:c r="J32" s="26" t="n">
        <x:f>E32*F32/100</x:f>
        <x:v>2992</x:v>
      </x:c>
      <x:c r="K32" t="str">
        <x:v>Suivi régulier</x:v>
      </x:c>
    </x:row>
    <x:row r="33">
      <x:c r="A33" t="str">
        <x:v>OPP-029</x:v>
      </x:c>
      <x:c r="B33" t="str">
        <x:v>DataNova</x:v>
      </x:c>
      <x:c r="C33" t="str">
        <x:v>Formation commerciale</x:v>
      </x:c>
      <x:c r="D33" t="str">
        <x:v>Perdue</x:v>
      </x:c>
      <x:c r="E33" s="26" t="n">
        <x:v>26303</x:v>
      </x:c>
      <x:c r="F33" t="n">
        <x:v>0</x:v>
      </x:c>
      <x:c r="G33" s="28" t="n">
        <x:v>46226</x:v>
      </x:c>
      <x:c r="H33" t="str">
        <x:v>Camille Moreau</x:v>
      </x:c>
      <x:c r="I33" t="str">
        <x:v>Moyenne</x:v>
      </x:c>
      <x:c r="J33" s="26" t="n">
        <x:f>E33*F33/100</x:f>
        <x:v>0</x:v>
      </x:c>
      <x:c r="K33" t="str">
        <x:v>Suivi régulier</x:v>
      </x:c>
    </x:row>
    <x:row r="34">
      <x:c r="A34" t="str">
        <x:v>OPP-030</x:v>
      </x:c>
      <x:c r="B34" t="str">
        <x:v>DataNova</x:v>
      </x:c>
      <x:c r="C34" t="str">
        <x:v>Projet CRM</x:v>
      </x:c>
      <x:c r="D34" t="str">
        <x:v>Proposition</x:v>
      </x:c>
      <x:c r="E34" s="26" t="n">
        <x:v>23112</x:v>
      </x:c>
      <x:c r="F34" t="n">
        <x:v>65</x:v>
      </x:c>
      <x:c r="G34" s="28" t="n">
        <x:v>46201</x:v>
      </x:c>
      <x:c r="H34" t="str">
        <x:v>Emma Leroy</x:v>
      </x:c>
      <x:c r="I34" t="str">
        <x:v>Haute</x:v>
      </x:c>
      <x:c r="J34" s="26" t="n">
        <x:f>E34*F34/100</x:f>
        <x:v>15022.8</x:v>
      </x:c>
      <x:c r="K34" t="str">
        <x:v>Suivi régulier</x:v>
      </x:c>
    </x:row>
    <x:row r="35">
      <x:c r="A35" t="str">
        <x:v>OPP-031</x:v>
      </x:c>
      <x:c r="B35" t="str">
        <x:v>TechVision France</x:v>
      </x:c>
      <x:c r="C35" t="str">
        <x:v>Audit digital</x:v>
      </x:c>
      <x:c r="D35" t="str">
        <x:v>Prospect</x:v>
      </x:c>
      <x:c r="E35" s="26" t="n">
        <x:v>62767</x:v>
      </x:c>
      <x:c r="F35" t="n">
        <x:v>10</x:v>
      </x:c>
      <x:c r="G35" s="28" t="n">
        <x:v>46196</x:v>
      </x:c>
      <x:c r="H35" t="str">
        <x:v>Emma Leroy</x:v>
      </x:c>
      <x:c r="I35" t="str">
        <x:v>Basse</x:v>
      </x:c>
      <x:c r="J35" s="26" t="n">
        <x:f>E35*F35/100</x:f>
        <x:v>6276.7</x:v>
      </x:c>
      <x:c r="K35" t="str">
        <x:v>Suivi régulier</x:v>
      </x:c>
    </x:row>
    <x:row r="36">
      <x:c r="A36" t="str">
        <x:v>OPP-032</x:v>
      </x:c>
      <x:c r="B36" t="str">
        <x:v>Agence Lumière</x:v>
      </x:c>
      <x:c r="C36" t="str">
        <x:v>Audit digital</x:v>
      </x:c>
      <x:c r="D36" t="str">
        <x:v>Proposition</x:v>
      </x:c>
      <x:c r="E36" s="26" t="n">
        <x:v>56865</x:v>
      </x:c>
      <x:c r="F36" t="n">
        <x:v>65</x:v>
      </x:c>
      <x:c r="G36" s="28" t="n">
        <x:v>46211</x:v>
      </x:c>
      <x:c r="H36" t="str">
        <x:v>Julien Martin</x:v>
      </x:c>
      <x:c r="I36" t="str">
        <x:v>Basse</x:v>
      </x:c>
      <x:c r="J36" s="26" t="n">
        <x:f>E36*F36/100</x:f>
        <x:v>36962.25</x:v>
      </x:c>
      <x:c r="K36" t="str">
        <x:v>Suivi régulier</x:v>
      </x:c>
    </x:row>
    <x:row r="37">
      <x:c r="A37" t="str">
        <x:v>OPP-033</x:v>
      </x:c>
      <x:c r="B37" t="str">
        <x:v>Système Pro</x:v>
      </x:c>
      <x:c r="C37" t="str">
        <x:v>Contrat maintenance</x:v>
      </x:c>
      <x:c r="D37" t="str">
        <x:v>Perdue</x:v>
      </x:c>
      <x:c r="E37" s="26" t="n">
        <x:v>3027</x:v>
      </x:c>
      <x:c r="F37" t="n">
        <x:v>0</x:v>
      </x:c>
      <x:c r="G37" s="28" t="n">
        <x:v>46237</x:v>
      </x:c>
      <x:c r="H37" t="str">
        <x:v>Camille Moreau</x:v>
      </x:c>
      <x:c r="I37" t="str">
        <x:v>Haute</x:v>
      </x:c>
      <x:c r="J37" s="26" t="n">
        <x:f>E37*F37/100</x:f>
        <x:v>0</x:v>
      </x:c>
      <x:c r="K37" t="str">
        <x:v>Suivi régulier</x:v>
      </x:c>
    </x:row>
    <x:row r="38">
      <x:c r="A38" t="str">
        <x:v>OPP-034</x:v>
      </x:c>
      <x:c r="B38" t="str">
        <x:v>Agence Lumière</x:v>
      </x:c>
      <x:c r="C38" t="str">
        <x:v>Refonte site web</x:v>
      </x:c>
      <x:c r="D38" t="str">
        <x:v>Gagnée</x:v>
      </x:c>
      <x:c r="E38" s="26" t="n">
        <x:v>38687</x:v>
      </x:c>
      <x:c r="F38" t="n">
        <x:v>100</x:v>
      </x:c>
      <x:c r="G38" s="28" t="n">
        <x:v>46259</x:v>
      </x:c>
      <x:c r="H38" t="str">
        <x:v>Lucas Dubois</x:v>
      </x:c>
      <x:c r="I38" t="str">
        <x:v>Moyenne</x:v>
      </x:c>
      <x:c r="J38" s="26" t="n">
        <x:f>E38*F38/100</x:f>
        <x:v>38687</x:v>
      </x:c>
      <x:c r="K38" t="str">
        <x:v>Suivi régulier</x:v>
      </x:c>
    </x:row>
    <x:row r="39">
      <x:c r="A39" t="str">
        <x:v>OPP-035</x:v>
      </x:c>
      <x:c r="B39" t="str">
        <x:v>Nova Santé</x:v>
      </x:c>
      <x:c r="C39" t="str">
        <x:v>Contrat maintenance</x:v>
      </x:c>
      <x:c r="D39" t="str">
        <x:v>Démonstration</x:v>
      </x:c>
      <x:c r="E39" s="26" t="n">
        <x:v>52107</x:v>
      </x:c>
      <x:c r="F39" t="n">
        <x:v>50</x:v>
      </x:c>
      <x:c r="G39" s="28" t="n">
        <x:v>46290</x:v>
      </x:c>
      <x:c r="H39" t="str">
        <x:v>Julien Martin</x:v>
      </x:c>
      <x:c r="I39" t="str">
        <x:v>Basse</x:v>
      </x:c>
      <x:c r="J39" s="26" t="n">
        <x:f>E39*F39/100</x:f>
        <x:v>26053.5</x:v>
      </x:c>
      <x:c r="K39" t="str">
        <x:v>Suivi régulier</x:v>
      </x:c>
    </x:row>
  </x:sheetData>
  <x:conditionalFormatting sqref="D5:D39">
    <x:cfRule type="expression" dxfId="0" priority="1">
      <x:formula>D5="Gagnée"</x:formula>
    </x:cfRule>
    <x:cfRule type="expression" dxfId="1" priority="2">
      <x:formula>D5="Perdue"</x:formula>
    </x:cfRule>
  </x:conditionalFormatting>
  <x:dataValidations count="2">
    <x:dataValidation type="list" sqref="D5:D39">
      <x:formula1>Paramètres!$B$5:$B$12</x:formula1>
    </x:dataValidation>
    <x:dataValidation type="list" sqref="I5:I39">
      <x:formula1>Paramètres!$C$5:$C$7</x:formula1>
    </x:dataValidation>
  </x:dataValidations>
  <x:pageMargins left="0.7" right="0.7" top="0.75" bottom="0.75" header="0.3" footer="0.3"/>
</x:worksheet>
</file>

<file path=xl/worksheets/sheet6.xml><?xml version="1.0" encoding="utf-8"?>
<x:worksheet xmlns:x="http://schemas.openxmlformats.org/spreadsheetml/2006/main">
  <x:sheetFormatPr defaultRowHeight="15"/>
  <x:cols>
    <x:col min="1" max="1" width="16" hidden="0" customWidth="1"/>
    <x:col min="2" max="2" width="16" hidden="0" customWidth="1"/>
    <x:col min="3" max="3" width="16" hidden="0" customWidth="1"/>
    <x:col min="4" max="4" width="16" hidden="0" customWidth="1"/>
    <x:col min="5" max="5" width="16" hidden="0" customWidth="1"/>
    <x:col min="6" max="6" width="16" hidden="0" customWidth="1"/>
    <x:col min="7" max="7" width="16" hidden="0" customWidth="1"/>
    <x:col min="8" max="8" width="16" hidden="0" customWidth="1"/>
    <x:col min="9" max="9" width="16" hidden="0" customWidth="1"/>
    <x:col min="10" max="10" width="16" hidden="0" customWidth="1"/>
    <x:col min="11" max="11" width="16" hidden="0" customWidth="1"/>
  </x:cols>
  <x:sheetData>
    <x:row r="1" ht="30" customHeight="1">
      <x:c r="A1" s="4" t="str">
        <x:v>ACTIVITÉS</x:v>
      </x:c>
      <x:c r="B1" s="4" t="str"/>
      <x:c r="C1" s="4" t="str"/>
      <x:c r="D1" s="4" t="str"/>
      <x:c r="E1" s="4" t="str"/>
      <x:c r="F1" s="4" t="str"/>
      <x:c r="G1" s="4" t="str"/>
      <x:c r="H1" s="4" t="str"/>
    </x:row>
    <x:row r="2" ht="22" customHeight="1">
      <x:c r="A2" s="10" t="str">
        <x:v>Appels, emails, réunions et relances</x:v>
      </x:c>
      <x:c r="B2" s="10" t="str"/>
      <x:c r="C2" s="10" t="str"/>
      <x:c r="D2" s="10" t="str"/>
      <x:c r="E2" s="10" t="str"/>
      <x:c r="F2" s="10" t="str"/>
      <x:c r="G2" s="10" t="str"/>
      <x:c r="H2" s="10" t="str"/>
    </x:row>
    <x:row r="4">
      <x:c r="A4" s="22" t="str">
        <x:v>ID</x:v>
      </x:c>
      <x:c r="B4" s="22" t="str">
        <x:v>Date</x:v>
      </x:c>
      <x:c r="C4" s="22" t="str">
        <x:v>Type</x:v>
      </x:c>
      <x:c r="D4" s="22" t="str">
        <x:v>Entreprise</x:v>
      </x:c>
      <x:c r="E4" s="22" t="str">
        <x:v>Responsable</x:v>
      </x:c>
      <x:c r="F4" s="22" t="str">
        <x:v>Objet</x:v>
      </x:c>
      <x:c r="G4" s="22" t="str">
        <x:v>Statut</x:v>
      </x:c>
      <x:c r="H4" s="22" t="str">
        <x:v>Prochaine action</x:v>
      </x:c>
      <x:c r="I4" s="22" t="str">
        <x:v>Notes</x:v>
      </x:c>
    </x:row>
    <x:row r="5">
      <x:c r="A5" t="str">
        <x:v>ACT-001</x:v>
      </x:c>
      <x:c r="B5" s="28" t="n">
        <x:v>46194</x:v>
      </x:c>
      <x:c r="C5" t="str">
        <x:v>Note</x:v>
      </x:c>
      <x:c r="D5" t="str">
        <x:v>Cap Performance</x:v>
      </x:c>
      <x:c r="E5" t="str">
        <x:v>Julien Martin</x:v>
      </x:c>
      <x:c r="F5" t="str">
        <x:v>Présentation solution</x:v>
      </x:c>
      <x:c r="G5" t="str">
        <x:v>En cours</x:v>
      </x:c>
      <x:c r="H5" s="28" t="n">
        <x:v>46210</x:v>
      </x:c>
      <x:c r="I5" t="str"/>
    </x:row>
    <x:row r="6">
      <x:c r="A6" t="str">
        <x:v>ACT-002</x:v>
      </x:c>
      <x:c r="B6" s="28" t="n">
        <x:v>46163</x:v>
      </x:c>
      <x:c r="C6" t="str">
        <x:v>Réunion</x:v>
      </x:c>
      <x:c r="D6" t="str">
        <x:v>LogisPro</x:v>
      </x:c>
      <x:c r="E6" t="str">
        <x:v>Julien Martin</x:v>
      </x:c>
      <x:c r="F6" t="str">
        <x:v>Suivi client</x:v>
      </x:c>
      <x:c r="G6" t="str">
        <x:v>À faire</x:v>
      </x:c>
      <x:c r="H6" s="28" t="n">
        <x:v>46173</x:v>
      </x:c>
      <x:c r="I6" t="str"/>
    </x:row>
    <x:row r="7">
      <x:c r="A7" t="str">
        <x:v>ACT-003</x:v>
      </x:c>
      <x:c r="B7" s="28" t="n">
        <x:v>46148</x:v>
      </x:c>
      <x:c r="C7" t="str">
        <x:v>Note</x:v>
      </x:c>
      <x:c r="D7" t="str">
        <x:v>LogisPro</x:v>
      </x:c>
      <x:c r="E7" t="str">
        <x:v>Camille Moreau</x:v>
      </x:c>
      <x:c r="F7" t="str">
        <x:v>Suivi client</x:v>
      </x:c>
      <x:c r="G7" t="str">
        <x:v>À faire</x:v>
      </x:c>
      <x:c r="H7" s="28" t="n">
        <x:v>46151</x:v>
      </x:c>
      <x:c r="I7" t="str"/>
    </x:row>
    <x:row r="8">
      <x:c r="A8" t="str">
        <x:v>ACT-004</x:v>
      </x:c>
      <x:c r="B8" s="28" t="n">
        <x:v>46144</x:v>
      </x:c>
      <x:c r="C8" t="str">
        <x:v>Visioconférence</x:v>
      </x:c>
      <x:c r="D8" t="str">
        <x:v>Financea Groupe</x:v>
      </x:c>
      <x:c r="E8" t="str">
        <x:v>Thomas Petit</x:v>
      </x:c>
      <x:c r="F8" t="str">
        <x:v>Suivi client</x:v>
      </x:c>
      <x:c r="G8" t="str">
        <x:v>Terminé</x:v>
      </x:c>
      <x:c r="H8" s="28" t="n">
        <x:v>46162</x:v>
      </x:c>
      <x:c r="I8" t="str"/>
    </x:row>
    <x:row r="9">
      <x:c r="A9" t="str">
        <x:v>ACT-005</x:v>
      </x:c>
      <x:c r="B9" s="28" t="n">
        <x:v>46168</x:v>
      </x:c>
      <x:c r="C9" t="str">
        <x:v>Visioconférence</x:v>
      </x:c>
      <x:c r="D9" t="str">
        <x:v>Cap Performance</x:v>
      </x:c>
      <x:c r="E9" t="str">
        <x:v>Thomas Petit</x:v>
      </x:c>
      <x:c r="F9" t="str">
        <x:v>Présentation solution</x:v>
      </x:c>
      <x:c r="G9" t="str">
        <x:v>À faire</x:v>
      </x:c>
      <x:c r="H9" s="28" t="n">
        <x:v>46181</x:v>
      </x:c>
      <x:c r="I9" t="str"/>
    </x:row>
    <x:row r="10">
      <x:c r="A10" t="str">
        <x:v>ACT-006</x:v>
      </x:c>
      <x:c r="B10" s="28" t="n">
        <x:v>46179</x:v>
      </x:c>
      <x:c r="C10" t="str">
        <x:v>Relance</x:v>
      </x:c>
      <x:c r="D10" t="str">
        <x:v>Atelier Gourmet</x:v>
      </x:c>
      <x:c r="E10" t="str">
        <x:v>Julien Martin</x:v>
      </x:c>
      <x:c r="F10" t="str">
        <x:v>Qualification besoin</x:v>
      </x:c>
      <x:c r="G10" t="str">
        <x:v>À faire</x:v>
      </x:c>
      <x:c r="H10" s="28" t="n">
        <x:v>46198</x:v>
      </x:c>
      <x:c r="I10" t="str"/>
    </x:row>
    <x:row r="11">
      <x:c r="A11" t="str">
        <x:v>ACT-007</x:v>
      </x:c>
      <x:c r="B11" s="28" t="n">
        <x:v>46154</x:v>
      </x:c>
      <x:c r="C11" t="str">
        <x:v>Appel</x:v>
      </x:c>
      <x:c r="D11" t="str">
        <x:v>TechVision France</x:v>
      </x:c>
      <x:c r="E11" t="str">
        <x:v>Emma Leroy</x:v>
      </x:c>
      <x:c r="F11" t="str">
        <x:v>Suivi client</x:v>
      </x:c>
      <x:c r="G11" t="str">
        <x:v>À faire</x:v>
      </x:c>
      <x:c r="H11" s="28" t="n">
        <x:v>46164</x:v>
      </x:c>
      <x:c r="I11" t="str"/>
    </x:row>
    <x:row r="12">
      <x:c r="A12" t="str">
        <x:v>ACT-008</x:v>
      </x:c>
      <x:c r="B12" s="28" t="n">
        <x:v>46198</x:v>
      </x:c>
      <x:c r="C12" t="str">
        <x:v>Visioconférence</x:v>
      </x:c>
      <x:c r="D12" t="str">
        <x:v>Digital Plus</x:v>
      </x:c>
      <x:c r="E12" t="str">
        <x:v>Lucas Dubois</x:v>
      </x:c>
      <x:c r="F12" t="str">
        <x:v>Suivi client</x:v>
      </x:c>
      <x:c r="G12" t="str">
        <x:v>En cours</x:v>
      </x:c>
      <x:c r="H12" s="28" t="n">
        <x:v>46210</x:v>
      </x:c>
      <x:c r="I12" t="str"/>
    </x:row>
    <x:row r="13">
      <x:c r="A13" t="str">
        <x:v>ACT-009</x:v>
      </x:c>
      <x:c r="B13" s="28" t="n">
        <x:v>46160</x:v>
      </x:c>
      <x:c r="C13" t="str">
        <x:v>Relance</x:v>
      </x:c>
      <x:c r="D13" t="str">
        <x:v>DataNova</x:v>
      </x:c>
      <x:c r="E13" t="str">
        <x:v>Camille Moreau</x:v>
      </x:c>
      <x:c r="F13" t="str">
        <x:v>Présentation solution</x:v>
      </x:c>
      <x:c r="G13" t="str">
        <x:v>Terminé</x:v>
      </x:c>
      <x:c r="H13" s="28" t="n">
        <x:v>46180</x:v>
      </x:c>
      <x:c r="I13" t="str"/>
    </x:row>
    <x:row r="14">
      <x:c r="A14" t="str">
        <x:v>ACT-010</x:v>
      </x:c>
      <x:c r="B14" s="28" t="n">
        <x:v>46150</x:v>
      </x:c>
      <x:c r="C14" t="str">
        <x:v>Relance</x:v>
      </x:c>
      <x:c r="D14" t="str">
        <x:v>Innovatech Lyon</x:v>
      </x:c>
      <x:c r="E14" t="str">
        <x:v>Lucas Dubois</x:v>
      </x:c>
      <x:c r="F14" t="str">
        <x:v>Suivi client</x:v>
      </x:c>
      <x:c r="G14" t="str">
        <x:v>En cours</x:v>
      </x:c>
      <x:c r="H14" s="28" t="n">
        <x:v>46157</x:v>
      </x:c>
      <x:c r="I14" t="str"/>
    </x:row>
    <x:row r="15">
      <x:c r="A15" t="str">
        <x:v>ACT-011</x:v>
      </x:c>
      <x:c r="B15" s="28" t="n">
        <x:v>46211</x:v>
      </x:c>
      <x:c r="C15" t="str">
        <x:v>Appel</x:v>
      </x:c>
      <x:c r="D15" t="str">
        <x:v>Azur Immobilier</x:v>
      </x:c>
      <x:c r="E15" t="str">
        <x:v>Camille Moreau</x:v>
      </x:c>
      <x:c r="F15" t="str">
        <x:v>Qualification besoin</x:v>
      </x:c>
      <x:c r="G15" t="str">
        <x:v>À faire</x:v>
      </x:c>
      <x:c r="H15" s="28" t="n">
        <x:v>46218</x:v>
      </x:c>
      <x:c r="I15" t="str"/>
    </x:row>
    <x:row r="16">
      <x:c r="A16" t="str">
        <x:v>ACT-012</x:v>
      </x:c>
      <x:c r="B16" s="28" t="n">
        <x:v>46180</x:v>
      </x:c>
      <x:c r="C16" t="str">
        <x:v>Réunion</x:v>
      </x:c>
      <x:c r="D16" t="str">
        <x:v>Azur Immobilier</x:v>
      </x:c>
      <x:c r="E16" t="str">
        <x:v>Camille Moreau</x:v>
      </x:c>
      <x:c r="F16" t="str">
        <x:v>Présentation solution</x:v>
      </x:c>
      <x:c r="G16" t="str">
        <x:v>Terminé</x:v>
      </x:c>
      <x:c r="H16" s="28" t="n">
        <x:v>46200</x:v>
      </x:c>
      <x:c r="I16" t="str"/>
    </x:row>
    <x:row r="17">
      <x:c r="A17" t="str">
        <x:v>ACT-013</x:v>
      </x:c>
      <x:c r="B17" s="28" t="n">
        <x:v>46200</x:v>
      </x:c>
      <x:c r="C17" t="str">
        <x:v>Réunion</x:v>
      </x:c>
      <x:c r="D17" t="str">
        <x:v>Green Solutions</x:v>
      </x:c>
      <x:c r="E17" t="str">
        <x:v>Camille Moreau</x:v>
      </x:c>
      <x:c r="F17" t="str">
        <x:v>Présentation solution</x:v>
      </x:c>
      <x:c r="G17" t="str">
        <x:v>Terminé</x:v>
      </x:c>
      <x:c r="H17" s="28" t="n">
        <x:v>46210</x:v>
      </x:c>
      <x:c r="I17" t="str"/>
    </x:row>
    <x:row r="18">
      <x:c r="A18" t="str">
        <x:v>ACT-014</x:v>
      </x:c>
      <x:c r="B18" s="28" t="n">
        <x:v>46194</x:v>
      </x:c>
      <x:c r="C18" t="str">
        <x:v>Appel</x:v>
      </x:c>
      <x:c r="D18" t="str">
        <x:v>Azur Immobilier</x:v>
      </x:c>
      <x:c r="E18" t="str">
        <x:v>Lucas Dubois</x:v>
      </x:c>
      <x:c r="F18" t="str">
        <x:v>Présentation solution</x:v>
      </x:c>
      <x:c r="G18" t="str">
        <x:v>À faire</x:v>
      </x:c>
      <x:c r="H18" s="28" t="n">
        <x:v>46211</x:v>
      </x:c>
      <x:c r="I18" t="str"/>
    </x:row>
    <x:row r="19">
      <x:c r="A19" t="str">
        <x:v>ACT-015</x:v>
      </x:c>
      <x:c r="B19" s="28" t="n">
        <x:v>46198</x:v>
      </x:c>
      <x:c r="C19" t="str">
        <x:v>Visioconférence</x:v>
      </x:c>
      <x:c r="D19" t="str">
        <x:v>Cap Performance</x:v>
      </x:c>
      <x:c r="E19" t="str">
        <x:v>Camille Moreau</x:v>
      </x:c>
      <x:c r="F19" t="str">
        <x:v>Présentation solution</x:v>
      </x:c>
      <x:c r="G19" t="str">
        <x:v>À faire</x:v>
      </x:c>
      <x:c r="H19" s="28" t="n">
        <x:v>46203</x:v>
      </x:c>
      <x:c r="I19" t="str"/>
    </x:row>
    <x:row r="20">
      <x:c r="A20" t="str">
        <x:v>ACT-016</x:v>
      </x:c>
      <x:c r="B20" s="28" t="n">
        <x:v>46177</x:v>
      </x:c>
      <x:c r="C20" t="str">
        <x:v>Appel</x:v>
      </x:c>
      <x:c r="D20" t="str">
        <x:v>Atelier Gourmet</x:v>
      </x:c>
      <x:c r="E20" t="str">
        <x:v>Camille Moreau</x:v>
      </x:c>
      <x:c r="F20" t="str">
        <x:v>Présentation solution</x:v>
      </x:c>
      <x:c r="G20" t="str">
        <x:v>En cours</x:v>
      </x:c>
      <x:c r="H20" s="28" t="n">
        <x:v>46188</x:v>
      </x:c>
      <x:c r="I20" t="str"/>
    </x:row>
    <x:row r="21">
      <x:c r="A21" t="str">
        <x:v>ACT-017</x:v>
      </x:c>
      <x:c r="B21" s="28" t="n">
        <x:v>46185</x:v>
      </x:c>
      <x:c r="C21" t="str">
        <x:v>Note</x:v>
      </x:c>
      <x:c r="D21" t="str">
        <x:v>Cap Performance</x:v>
      </x:c>
      <x:c r="E21" t="str">
        <x:v>Sophie Bernard</x:v>
      </x:c>
      <x:c r="F21" t="str">
        <x:v>Présentation solution</x:v>
      </x:c>
      <x:c r="G21" t="str">
        <x:v>Terminé</x:v>
      </x:c>
      <x:c r="H21" s="28" t="n">
        <x:v>46194</x:v>
      </x:c>
      <x:c r="I21" t="str"/>
    </x:row>
    <x:row r="22">
      <x:c r="A22" t="str">
        <x:v>ACT-018</x:v>
      </x:c>
      <x:c r="B22" s="28" t="n">
        <x:v>46183</x:v>
      </x:c>
      <x:c r="C22" t="str">
        <x:v>Visioconférence</x:v>
      </x:c>
      <x:c r="D22" t="str">
        <x:v>Système Pro</x:v>
      </x:c>
      <x:c r="E22" t="str">
        <x:v>Lucas Dubois</x:v>
      </x:c>
      <x:c r="F22" t="str">
        <x:v>Présentation solution</x:v>
      </x:c>
      <x:c r="G22" t="str">
        <x:v>En cours</x:v>
      </x:c>
      <x:c r="H22" s="28" t="n">
        <x:v>46186</x:v>
      </x:c>
      <x:c r="I22" t="str"/>
    </x:row>
    <x:row r="23">
      <x:c r="A23" t="str">
        <x:v>ACT-019</x:v>
      </x:c>
      <x:c r="B23" s="28" t="n">
        <x:v>46171</x:v>
      </x:c>
      <x:c r="C23" t="str">
        <x:v>Appel</x:v>
      </x:c>
      <x:c r="D23" t="str">
        <x:v>Bâtiments Durand</x:v>
      </x:c>
      <x:c r="E23" t="str">
        <x:v>Sophie Bernard</x:v>
      </x:c>
      <x:c r="F23" t="str">
        <x:v>Relance devis</x:v>
      </x:c>
      <x:c r="G23" t="str">
        <x:v>En cours</x:v>
      </x:c>
      <x:c r="H23" s="28" t="n">
        <x:v>46173</x:v>
      </x:c>
      <x:c r="I23" t="str"/>
    </x:row>
    <x:row r="24">
      <x:c r="A24" t="str">
        <x:v>ACT-020</x:v>
      </x:c>
      <x:c r="B24" s="28" t="n">
        <x:v>46201</x:v>
      </x:c>
      <x:c r="C24" t="str">
        <x:v>Email</x:v>
      </x:c>
      <x:c r="D24" t="str">
        <x:v>Azur Immobilier</x:v>
      </x:c>
      <x:c r="E24" t="str">
        <x:v>Sophie Bernard</x:v>
      </x:c>
      <x:c r="F24" t="str">
        <x:v>Qualification besoin</x:v>
      </x:c>
      <x:c r="G24" t="str">
        <x:v>À faire</x:v>
      </x:c>
      <x:c r="H24" s="28" t="n">
        <x:v>46205</x:v>
      </x:c>
      <x:c r="I24" t="str"/>
    </x:row>
    <x:row r="25">
      <x:c r="A25" t="str">
        <x:v>ACT-021</x:v>
      </x:c>
      <x:c r="B25" s="28" t="n">
        <x:v>46147</x:v>
      </x:c>
      <x:c r="C25" t="str">
        <x:v>Réunion</x:v>
      </x:c>
      <x:c r="D25" t="str">
        <x:v>DataNova</x:v>
      </x:c>
      <x:c r="E25" t="str">
        <x:v>Julien Martin</x:v>
      </x:c>
      <x:c r="F25" t="str">
        <x:v>Suivi client</x:v>
      </x:c>
      <x:c r="G25" t="str">
        <x:v>En cours</x:v>
      </x:c>
      <x:c r="H25" s="28" t="n">
        <x:v>46158</x:v>
      </x:c>
      <x:c r="I25" t="str"/>
    </x:row>
    <x:row r="26">
      <x:c r="A26" t="str">
        <x:v>ACT-022</x:v>
      </x:c>
      <x:c r="B26" s="28" t="n">
        <x:v>46145</x:v>
      </x:c>
      <x:c r="C26" t="str">
        <x:v>Réunion</x:v>
      </x:c>
      <x:c r="D26" t="str">
        <x:v>Nova Santé</x:v>
      </x:c>
      <x:c r="E26" t="str">
        <x:v>Camille Moreau</x:v>
      </x:c>
      <x:c r="F26" t="str">
        <x:v>Qualification besoin</x:v>
      </x:c>
      <x:c r="G26" t="str">
        <x:v>Terminé</x:v>
      </x:c>
      <x:c r="H26" s="28" t="n">
        <x:v>46163</x:v>
      </x:c>
      <x:c r="I26" t="str"/>
    </x:row>
    <x:row r="27">
      <x:c r="A27" t="str">
        <x:v>ACT-023</x:v>
      </x:c>
      <x:c r="B27" s="28" t="n">
        <x:v>46185</x:v>
      </x:c>
      <x:c r="C27" t="str">
        <x:v>Réunion</x:v>
      </x:c>
      <x:c r="D27" t="str">
        <x:v>LogisPro</x:v>
      </x:c>
      <x:c r="E27" t="str">
        <x:v>Thomas Petit</x:v>
      </x:c>
      <x:c r="F27" t="str">
        <x:v>Suivi client</x:v>
      </x:c>
      <x:c r="G27" t="str">
        <x:v>À faire</x:v>
      </x:c>
      <x:c r="H27" s="28" t="n">
        <x:v>46187</x:v>
      </x:c>
      <x:c r="I27" t="str"/>
    </x:row>
    <x:row r="28">
      <x:c r="A28" t="str">
        <x:v>ACT-024</x:v>
      </x:c>
      <x:c r="B28" s="28" t="n">
        <x:v>46160</x:v>
      </x:c>
      <x:c r="C28" t="str">
        <x:v>Réunion</x:v>
      </x:c>
      <x:c r="D28" t="str">
        <x:v>Green Solutions</x:v>
      </x:c>
      <x:c r="E28" t="str">
        <x:v>Emma Leroy</x:v>
      </x:c>
      <x:c r="F28" t="str">
        <x:v>Suivi client</x:v>
      </x:c>
      <x:c r="G28" t="str">
        <x:v>En cours</x:v>
      </x:c>
      <x:c r="H28" s="28" t="n">
        <x:v>46178</x:v>
      </x:c>
      <x:c r="I28" t="str"/>
    </x:row>
    <x:row r="29">
      <x:c r="A29" t="str">
        <x:v>ACT-025</x:v>
      </x:c>
      <x:c r="B29" s="28" t="n">
        <x:v>46154</x:v>
      </x:c>
      <x:c r="C29" t="str">
        <x:v>Réunion</x:v>
      </x:c>
      <x:c r="D29" t="str">
        <x:v>Azur Immobilier</x:v>
      </x:c>
      <x:c r="E29" t="str">
        <x:v>Thomas Petit</x:v>
      </x:c>
      <x:c r="F29" t="str">
        <x:v>Suivi client</x:v>
      </x:c>
      <x:c r="G29" t="str">
        <x:v>Terminé</x:v>
      </x:c>
      <x:c r="H29" s="28" t="n">
        <x:v>46169</x:v>
      </x:c>
      <x:c r="I29" t="str"/>
    </x:row>
    <x:row r="30">
      <x:c r="A30" t="str">
        <x:v>ACT-026</x:v>
      </x:c>
      <x:c r="B30" s="28" t="n">
        <x:v>46194</x:v>
      </x:c>
      <x:c r="C30" t="str">
        <x:v>Visioconférence</x:v>
      </x:c>
      <x:c r="D30" t="str">
        <x:v>Financea Groupe</x:v>
      </x:c>
      <x:c r="E30" t="str">
        <x:v>Lucas Dubois</x:v>
      </x:c>
      <x:c r="F30" t="str">
        <x:v>Présentation solution</x:v>
      </x:c>
      <x:c r="G30" t="str">
        <x:v>Terminé</x:v>
      </x:c>
      <x:c r="H30" s="28" t="n">
        <x:v>46198</x:v>
      </x:c>
      <x:c r="I30" t="str"/>
    </x:row>
    <x:row r="31">
      <x:c r="A31" t="str">
        <x:v>ACT-027</x:v>
      </x:c>
      <x:c r="B31" s="28" t="n">
        <x:v>46205</x:v>
      </x:c>
      <x:c r="C31" t="str">
        <x:v>Réunion</x:v>
      </x:c>
      <x:c r="D31" t="str">
        <x:v>Atelier Gourmet</x:v>
      </x:c>
      <x:c r="E31" t="str">
        <x:v>Thomas Petit</x:v>
      </x:c>
      <x:c r="F31" t="str">
        <x:v>Suivi client</x:v>
      </x:c>
      <x:c r="G31" t="str">
        <x:v>À faire</x:v>
      </x:c>
      <x:c r="H31" s="28" t="n">
        <x:v>46222</x:v>
      </x:c>
      <x:c r="I31" t="str"/>
    </x:row>
    <x:row r="32">
      <x:c r="A32" t="str">
        <x:v>ACT-028</x:v>
      </x:c>
      <x:c r="B32" s="28" t="n">
        <x:v>46166</x:v>
      </x:c>
      <x:c r="C32" t="str">
        <x:v>Réunion</x:v>
      </x:c>
      <x:c r="D32" t="str">
        <x:v>Green Solutions</x:v>
      </x:c>
      <x:c r="E32" t="str">
        <x:v>Lucas Dubois</x:v>
      </x:c>
      <x:c r="F32" t="str">
        <x:v>Qualification besoin</x:v>
      </x:c>
      <x:c r="G32" t="str">
        <x:v>À faire</x:v>
      </x:c>
      <x:c r="H32" s="28" t="n">
        <x:v>46174</x:v>
      </x:c>
      <x:c r="I32" t="str"/>
    </x:row>
    <x:row r="33">
      <x:c r="A33" t="str">
        <x:v>ACT-029</x:v>
      </x:c>
      <x:c r="B33" s="28" t="n">
        <x:v>46192</x:v>
      </x:c>
      <x:c r="C33" t="str">
        <x:v>Email</x:v>
      </x:c>
      <x:c r="D33" t="str">
        <x:v>Nova Santé</x:v>
      </x:c>
      <x:c r="E33" t="str">
        <x:v>Sophie Bernard</x:v>
      </x:c>
      <x:c r="F33" t="str">
        <x:v>Suivi client</x:v>
      </x:c>
      <x:c r="G33" t="str">
        <x:v>À faire</x:v>
      </x:c>
      <x:c r="H33" s="28" t="n">
        <x:v>46197</x:v>
      </x:c>
      <x:c r="I33" t="str"/>
    </x:row>
    <x:row r="34">
      <x:c r="A34" t="str">
        <x:v>ACT-030</x:v>
      </x:c>
      <x:c r="B34" s="28" t="n">
        <x:v>46205</x:v>
      </x:c>
      <x:c r="C34" t="str">
        <x:v>Visioconférence</x:v>
      </x:c>
      <x:c r="D34" t="str">
        <x:v>TechVision France</x:v>
      </x:c>
      <x:c r="E34" t="str">
        <x:v>Thomas Petit</x:v>
      </x:c>
      <x:c r="F34" t="str">
        <x:v>Qualification besoin</x:v>
      </x:c>
      <x:c r="G34" t="str">
        <x:v>À faire</x:v>
      </x:c>
      <x:c r="H34" s="28" t="n">
        <x:v>46213</x:v>
      </x:c>
      <x:c r="I34" t="str"/>
    </x:row>
    <x:row r="35">
      <x:c r="A35" t="str">
        <x:v>ACT-031</x:v>
      </x:c>
      <x:c r="B35" s="28" t="n">
        <x:v>46144</x:v>
      </x:c>
      <x:c r="C35" t="str">
        <x:v>Email</x:v>
      </x:c>
      <x:c r="D35" t="str">
        <x:v>Financea Groupe</x:v>
      </x:c>
      <x:c r="E35" t="str">
        <x:v>Emma Leroy</x:v>
      </x:c>
      <x:c r="F35" t="str">
        <x:v>Qualification besoin</x:v>
      </x:c>
      <x:c r="G35" t="str">
        <x:v>Terminé</x:v>
      </x:c>
      <x:c r="H35" s="28" t="n">
        <x:v>46147</x:v>
      </x:c>
      <x:c r="I35" t="str"/>
    </x:row>
    <x:row r="36">
      <x:c r="A36" t="str">
        <x:v>ACT-032</x:v>
      </x:c>
      <x:c r="B36" s="28" t="n">
        <x:v>46172</x:v>
      </x:c>
      <x:c r="C36" t="str">
        <x:v>Email</x:v>
      </x:c>
      <x:c r="D36" t="str">
        <x:v>Bâtiments Durand</x:v>
      </x:c>
      <x:c r="E36" t="str">
        <x:v>Sophie Bernard</x:v>
      </x:c>
      <x:c r="F36" t="str">
        <x:v>Présentation solution</x:v>
      </x:c>
      <x:c r="G36" t="str">
        <x:v>Terminé</x:v>
      </x:c>
      <x:c r="H36" s="28" t="n">
        <x:v>46182</x:v>
      </x:c>
      <x:c r="I36" t="str"/>
    </x:row>
    <x:row r="37">
      <x:c r="A37" t="str">
        <x:v>ACT-033</x:v>
      </x:c>
      <x:c r="B37" s="28" t="n">
        <x:v>46145</x:v>
      </x:c>
      <x:c r="C37" t="str">
        <x:v>Note</x:v>
      </x:c>
      <x:c r="D37" t="str">
        <x:v>Digital Plus</x:v>
      </x:c>
      <x:c r="E37" t="str">
        <x:v>Julien Martin</x:v>
      </x:c>
      <x:c r="F37" t="str">
        <x:v>Relance devis</x:v>
      </x:c>
      <x:c r="G37" t="str">
        <x:v>Terminé</x:v>
      </x:c>
      <x:c r="H37" s="28" t="n">
        <x:v>46163</x:v>
      </x:c>
      <x:c r="I37" t="str"/>
    </x:row>
    <x:row r="38">
      <x:c r="A38" t="str">
        <x:v>ACT-034</x:v>
      </x:c>
      <x:c r="B38" s="28" t="n">
        <x:v>46199</x:v>
      </x:c>
      <x:c r="C38" t="str">
        <x:v>Appel</x:v>
      </x:c>
      <x:c r="D38" t="str">
        <x:v>DataNova</x:v>
      </x:c>
      <x:c r="E38" t="str">
        <x:v>Lucas Dubois</x:v>
      </x:c>
      <x:c r="F38" t="str">
        <x:v>Présentation solution</x:v>
      </x:c>
      <x:c r="G38" t="str">
        <x:v>Terminé</x:v>
      </x:c>
      <x:c r="H38" s="28" t="n">
        <x:v>46211</x:v>
      </x:c>
      <x:c r="I38" t="str"/>
    </x:row>
    <x:row r="39">
      <x:c r="A39" t="str">
        <x:v>ACT-035</x:v>
      </x:c>
      <x:c r="B39" s="28" t="n">
        <x:v>46165</x:v>
      </x:c>
      <x:c r="C39" t="str">
        <x:v>Réunion</x:v>
      </x:c>
      <x:c r="D39" t="str">
        <x:v>TechVision France</x:v>
      </x:c>
      <x:c r="E39" t="str">
        <x:v>Emma Leroy</x:v>
      </x:c>
      <x:c r="F39" t="str">
        <x:v>Présentation solution</x:v>
      </x:c>
      <x:c r="G39" t="str">
        <x:v>À faire</x:v>
      </x:c>
      <x:c r="H39" s="28" t="n">
        <x:v>46179</x:v>
      </x:c>
      <x:c r="I39" t="str"/>
    </x:row>
    <x:row r="40">
      <x:c r="A40" t="str">
        <x:v>ACT-036</x:v>
      </x:c>
      <x:c r="B40" s="28" t="n">
        <x:v>46152</x:v>
      </x:c>
      <x:c r="C40" t="str">
        <x:v>Relance</x:v>
      </x:c>
      <x:c r="D40" t="str">
        <x:v>Financea Groupe</x:v>
      </x:c>
      <x:c r="E40" t="str">
        <x:v>Sophie Bernard</x:v>
      </x:c>
      <x:c r="F40" t="str">
        <x:v>Suivi client</x:v>
      </x:c>
      <x:c r="G40" t="str">
        <x:v>En cours</x:v>
      </x:c>
      <x:c r="H40" s="28" t="n">
        <x:v>46162</x:v>
      </x:c>
      <x:c r="I40" t="str"/>
    </x:row>
    <x:row r="41">
      <x:c r="A41" t="str">
        <x:v>ACT-037</x:v>
      </x:c>
      <x:c r="B41" s="28" t="n">
        <x:v>46178</x:v>
      </x:c>
      <x:c r="C41" t="str">
        <x:v>Appel</x:v>
      </x:c>
      <x:c r="D41" t="str">
        <x:v>Green Solutions</x:v>
      </x:c>
      <x:c r="E41" t="str">
        <x:v>Emma Leroy</x:v>
      </x:c>
      <x:c r="F41" t="str">
        <x:v>Qualification besoin</x:v>
      </x:c>
      <x:c r="G41" t="str">
        <x:v>En cours</x:v>
      </x:c>
      <x:c r="H41" s="28" t="n">
        <x:v>46191</x:v>
      </x:c>
      <x:c r="I41" t="str"/>
    </x:row>
    <x:row r="42">
      <x:c r="A42" t="str">
        <x:v>ACT-038</x:v>
      </x:c>
      <x:c r="B42" s="28" t="n">
        <x:v>46174</x:v>
      </x:c>
      <x:c r="C42" t="str">
        <x:v>Email</x:v>
      </x:c>
      <x:c r="D42" t="str">
        <x:v>Agence Lumière</x:v>
      </x:c>
      <x:c r="E42" t="str">
        <x:v>Thomas Petit</x:v>
      </x:c>
      <x:c r="F42" t="str">
        <x:v>Suivi client</x:v>
      </x:c>
      <x:c r="G42" t="str">
        <x:v>En cours</x:v>
      </x:c>
      <x:c r="H42" s="28" t="n">
        <x:v>46177</x:v>
      </x:c>
      <x:c r="I42" t="str"/>
    </x:row>
    <x:row r="43">
      <x:c r="A43" t="str">
        <x:v>ACT-039</x:v>
      </x:c>
      <x:c r="B43" s="28" t="n">
        <x:v>46157</x:v>
      </x:c>
      <x:c r="C43" t="str">
        <x:v>Visioconférence</x:v>
      </x:c>
      <x:c r="D43" t="str">
        <x:v>Financea Groupe</x:v>
      </x:c>
      <x:c r="E43" t="str">
        <x:v>Julien Martin</x:v>
      </x:c>
      <x:c r="F43" t="str">
        <x:v>Relance devis</x:v>
      </x:c>
      <x:c r="G43" t="str">
        <x:v>Terminé</x:v>
      </x:c>
      <x:c r="H43" s="28" t="n">
        <x:v>46161</x:v>
      </x:c>
      <x:c r="I43" t="str"/>
    </x:row>
    <x:row r="44">
      <x:c r="A44" t="str">
        <x:v>ACT-040</x:v>
      </x:c>
      <x:c r="B44" s="28" t="n">
        <x:v>46208</x:v>
      </x:c>
      <x:c r="C44" t="str">
        <x:v>Relance</x:v>
      </x:c>
      <x:c r="D44" t="str">
        <x:v>Digital Plus</x:v>
      </x:c>
      <x:c r="E44" t="str">
        <x:v>Thomas Petit</x:v>
      </x:c>
      <x:c r="F44" t="str">
        <x:v>Suivi client</x:v>
      </x:c>
      <x:c r="G44" t="str">
        <x:v>Terminé</x:v>
      </x:c>
      <x:c r="H44" s="28" t="n">
        <x:v>46226</x:v>
      </x:c>
      <x:c r="I44" t="str"/>
    </x:row>
    <x:row r="45">
      <x:c r="A45" t="str">
        <x:v>ACT-041</x:v>
      </x:c>
      <x:c r="B45" s="28" t="n">
        <x:v>46180</x:v>
      </x:c>
      <x:c r="C45" t="str">
        <x:v>Email</x:v>
      </x:c>
      <x:c r="D45" t="str">
        <x:v>Digital Plus</x:v>
      </x:c>
      <x:c r="E45" t="str">
        <x:v>Emma Leroy</x:v>
      </x:c>
      <x:c r="F45" t="str">
        <x:v>Qualification besoin</x:v>
      </x:c>
      <x:c r="G45" t="str">
        <x:v>En cours</x:v>
      </x:c>
      <x:c r="H45" s="28" t="n">
        <x:v>46182</x:v>
      </x:c>
      <x:c r="I45" t="str"/>
    </x:row>
    <x:row r="46">
      <x:c r="A46" t="str">
        <x:v>ACT-042</x:v>
      </x:c>
      <x:c r="B46" s="28" t="n">
        <x:v>46172</x:v>
      </x:c>
      <x:c r="C46" t="str">
        <x:v>Appel</x:v>
      </x:c>
      <x:c r="D46" t="str">
        <x:v>Green Solutions</x:v>
      </x:c>
      <x:c r="E46" t="str">
        <x:v>Lucas Dubois</x:v>
      </x:c>
      <x:c r="F46" t="str">
        <x:v>Relance devis</x:v>
      </x:c>
      <x:c r="G46" t="str">
        <x:v>À faire</x:v>
      </x:c>
      <x:c r="H46" s="28" t="n">
        <x:v>46183</x:v>
      </x:c>
      <x:c r="I46" t="str"/>
    </x:row>
    <x:row r="47">
      <x:c r="A47" t="str">
        <x:v>ACT-043</x:v>
      </x:c>
      <x:c r="B47" s="28" t="n">
        <x:v>46209</x:v>
      </x:c>
      <x:c r="C47" t="str">
        <x:v>Appel</x:v>
      </x:c>
      <x:c r="D47" t="str">
        <x:v>Innovatech Lyon</x:v>
      </x:c>
      <x:c r="E47" t="str">
        <x:v>Sophie Bernard</x:v>
      </x:c>
      <x:c r="F47" t="str">
        <x:v>Qualification besoin</x:v>
      </x:c>
      <x:c r="G47" t="str">
        <x:v>Terminé</x:v>
      </x:c>
      <x:c r="H47" s="28" t="n">
        <x:v>46224</x:v>
      </x:c>
      <x:c r="I47" t="str"/>
    </x:row>
    <x:row r="48">
      <x:c r="A48" t="str">
        <x:v>ACT-044</x:v>
      </x:c>
      <x:c r="B48" s="28" t="n">
        <x:v>46168</x:v>
      </x:c>
      <x:c r="C48" t="str">
        <x:v>Note</x:v>
      </x:c>
      <x:c r="D48" t="str">
        <x:v>Cap Performance</x:v>
      </x:c>
      <x:c r="E48" t="str">
        <x:v>Sophie Bernard</x:v>
      </x:c>
      <x:c r="F48" t="str">
        <x:v>Relance devis</x:v>
      </x:c>
      <x:c r="G48" t="str">
        <x:v>À faire</x:v>
      </x:c>
      <x:c r="H48" s="28" t="n">
        <x:v>46174</x:v>
      </x:c>
      <x:c r="I48" t="str"/>
    </x:row>
    <x:row r="49">
      <x:c r="A49" t="str">
        <x:v>ACT-045</x:v>
      </x:c>
      <x:c r="B49" s="28" t="n">
        <x:v>46192</x:v>
      </x:c>
      <x:c r="C49" t="str">
        <x:v>Réunion</x:v>
      </x:c>
      <x:c r="D49" t="str">
        <x:v>Green Solutions</x:v>
      </x:c>
      <x:c r="E49" t="str">
        <x:v>Julien Martin</x:v>
      </x:c>
      <x:c r="F49" t="str">
        <x:v>Présentation solution</x:v>
      </x:c>
      <x:c r="G49" t="str">
        <x:v>Terminé</x:v>
      </x:c>
      <x:c r="H49" s="28" t="n">
        <x:v>46202</x:v>
      </x:c>
      <x:c r="I49" t="str"/>
    </x:row>
    <x:row r="50">
      <x:c r="A50" t="str">
        <x:v>ACT-046</x:v>
      </x:c>
      <x:c r="B50" s="28" t="n">
        <x:v>46151</x:v>
      </x:c>
      <x:c r="C50" t="str">
        <x:v>Visioconférence</x:v>
      </x:c>
      <x:c r="D50" t="str">
        <x:v>Atelier Gourmet</x:v>
      </x:c>
      <x:c r="E50" t="str">
        <x:v>Julien Martin</x:v>
      </x:c>
      <x:c r="F50" t="str">
        <x:v>Qualification besoin</x:v>
      </x:c>
      <x:c r="G50" t="str">
        <x:v>Terminé</x:v>
      </x:c>
      <x:c r="H50" s="28" t="n">
        <x:v>46158</x:v>
      </x:c>
      <x:c r="I50" t="str"/>
    </x:row>
    <x:row r="51">
      <x:c r="A51" t="str">
        <x:v>ACT-047</x:v>
      </x:c>
      <x:c r="B51" s="28" t="n">
        <x:v>46212</x:v>
      </x:c>
      <x:c r="C51" t="str">
        <x:v>Email</x:v>
      </x:c>
      <x:c r="D51" t="str">
        <x:v>Atelier Gourmet</x:v>
      </x:c>
      <x:c r="E51" t="str">
        <x:v>Sophie Bernard</x:v>
      </x:c>
      <x:c r="F51" t="str">
        <x:v>Relance devis</x:v>
      </x:c>
      <x:c r="G51" t="str">
        <x:v>Terminé</x:v>
      </x:c>
      <x:c r="H51" s="28" t="n">
        <x:v>46225</x:v>
      </x:c>
      <x:c r="I51" t="str"/>
    </x:row>
    <x:row r="52">
      <x:c r="A52" t="str">
        <x:v>ACT-048</x:v>
      </x:c>
      <x:c r="B52" s="28" t="n">
        <x:v>46171</x:v>
      </x:c>
      <x:c r="C52" t="str">
        <x:v>Relance</x:v>
      </x:c>
      <x:c r="D52" t="str">
        <x:v>Cap Performance</x:v>
      </x:c>
      <x:c r="E52" t="str">
        <x:v>Camille Moreau</x:v>
      </x:c>
      <x:c r="F52" t="str">
        <x:v>Présentation solution</x:v>
      </x:c>
      <x:c r="G52" t="str">
        <x:v>Terminé</x:v>
      </x:c>
      <x:c r="H52" s="28" t="n">
        <x:v>46173</x:v>
      </x:c>
      <x:c r="I52" t="str"/>
    </x:row>
    <x:row r="53">
      <x:c r="A53" t="str">
        <x:v>ACT-049</x:v>
      </x:c>
      <x:c r="B53" s="28" t="n">
        <x:v>46165</x:v>
      </x:c>
      <x:c r="C53" t="str">
        <x:v>Visioconférence</x:v>
      </x:c>
      <x:c r="D53" t="str">
        <x:v>Financea Groupe</x:v>
      </x:c>
      <x:c r="E53" t="str">
        <x:v>Thomas Petit</x:v>
      </x:c>
      <x:c r="F53" t="str">
        <x:v>Suivi client</x:v>
      </x:c>
      <x:c r="G53" t="str">
        <x:v>En cours</x:v>
      </x:c>
      <x:c r="H53" s="28" t="n">
        <x:v>46176</x:v>
      </x:c>
      <x:c r="I53" t="str"/>
    </x:row>
    <x:row r="54">
      <x:c r="A54" t="str">
        <x:v>ACT-050</x:v>
      </x:c>
      <x:c r="B54" s="28" t="n">
        <x:v>46176</x:v>
      </x:c>
      <x:c r="C54" t="str">
        <x:v>Email</x:v>
      </x:c>
      <x:c r="D54" t="str">
        <x:v>Nova Santé</x:v>
      </x:c>
      <x:c r="E54" t="str">
        <x:v>Julien Martin</x:v>
      </x:c>
      <x:c r="F54" t="str">
        <x:v>Suivi client</x:v>
      </x:c>
      <x:c r="G54" t="str">
        <x:v>Terminé</x:v>
      </x:c>
      <x:c r="H54" s="28" t="n">
        <x:v>46186</x:v>
      </x:c>
      <x:c r="I54" t="str"/>
    </x:row>
  </x:sheetData>
  <x:pageMargins left="0.7" right="0.7" top="0.75" bottom="0.75" header="0.3" footer="0.3"/>
</x:worksheet>
</file>

<file path=xl/worksheets/sheet7.xml><?xml version="1.0" encoding="utf-8"?>
<x:worksheet xmlns:x="http://schemas.openxmlformats.org/spreadsheetml/2006/main">
  <x:sheetFormatPr defaultRowHeight="15"/>
  <x:cols>
    <x:col min="1" max="1" width="16" hidden="0" customWidth="1"/>
    <x:col min="2" max="2" width="16" hidden="0" customWidth="1"/>
    <x:col min="3" max="3" width="16" hidden="0" customWidth="1"/>
    <x:col min="4" max="4" width="16" hidden="0" customWidth="1"/>
    <x:col min="5" max="5" width="16" hidden="0" customWidth="1"/>
    <x:col min="6" max="6" width="16" hidden="0" customWidth="1"/>
    <x:col min="7" max="7" width="16" hidden="0" customWidth="1"/>
    <x:col min="8" max="8" width="16" hidden="0" customWidth="1"/>
    <x:col min="9" max="9" width="16" hidden="0" customWidth="1"/>
    <x:col min="10" max="10" width="16" hidden="0" customWidth="1"/>
    <x:col min="11" max="11" width="16" hidden="0" customWidth="1"/>
  </x:cols>
  <x:sheetData>
    <x:row r="1" ht="30" customHeight="1">
      <x:c r="A1" s="4" t="str">
        <x:v>AGENDA COMMERCIAL</x:v>
      </x:c>
      <x:c r="B1" s="4" t="str"/>
      <x:c r="C1" s="4" t="str"/>
      <x:c r="D1" s="4" t="str"/>
      <x:c r="E1" s="4" t="str"/>
      <x:c r="F1" s="4" t="str"/>
      <x:c r="G1" s="4" t="str"/>
      <x:c r="H1" s="4" t="str"/>
    </x:row>
    <x:row r="2" ht="22" customHeight="1">
      <x:c r="A2" s="10" t="str">
        <x:v>Rendez-vous et tâches à venir</x:v>
      </x:c>
      <x:c r="B2" s="10" t="str"/>
      <x:c r="C2" s="10" t="str"/>
      <x:c r="D2" s="10" t="str"/>
      <x:c r="E2" s="10" t="str"/>
      <x:c r="F2" s="10" t="str"/>
      <x:c r="G2" s="10" t="str"/>
      <x:c r="H2" s="10" t="str"/>
    </x:row>
    <x:row r="4">
      <x:c r="A4" s="22" t="str">
        <x:v>ID</x:v>
      </x:c>
      <x:c r="B4" s="22" t="str">
        <x:v>Date</x:v>
      </x:c>
      <x:c r="C4" s="22" t="str">
        <x:v>Objet</x:v>
      </x:c>
      <x:c r="D4" s="22" t="str">
        <x:v>Entreprise</x:v>
      </x:c>
      <x:c r="E4" s="22" t="str">
        <x:v>Responsable</x:v>
      </x:c>
      <x:c r="F4" s="22" t="str">
        <x:v>Priorité</x:v>
      </x:c>
      <x:c r="G4" s="22" t="str">
        <x:v>Statut</x:v>
      </x:c>
      <x:c r="H4" s="22" t="str">
        <x:v>Commentaires</x:v>
      </x:c>
    </x:row>
    <x:row r="5">
      <x:c r="A5" t="str">
        <x:v>RDV-001</x:v>
      </x:c>
      <x:c r="B5" s="28" t="n">
        <x:v>46232</x:v>
      </x:c>
      <x:c r="C5" t="str">
        <x:v>Démonstration produit</x:v>
      </x:c>
      <x:c r="D5" t="str">
        <x:v>Nova Santé</x:v>
      </x:c>
      <x:c r="E5" t="str">
        <x:v>Emma Leroy</x:v>
      </x:c>
      <x:c r="F5" t="str">
        <x:v>Basse</x:v>
      </x:c>
      <x:c r="G5" t="str">
        <x:v>À faire</x:v>
      </x:c>
      <x:c r="H5" t="str"/>
    </x:row>
    <x:row r="6">
      <x:c r="A6" t="str">
        <x:v>RDV-002</x:v>
      </x:c>
      <x:c r="B6" s="28" t="n">
        <x:v>46230</x:v>
      </x:c>
      <x:c r="C6" t="str">
        <x:v>Relance client</x:v>
      </x:c>
      <x:c r="D6" t="str">
        <x:v>Atelier Gourmet</x:v>
      </x:c>
      <x:c r="E6" t="str">
        <x:v>Lucas Dubois</x:v>
      </x:c>
      <x:c r="F6" t="str">
        <x:v>Haute</x:v>
      </x:c>
      <x:c r="G6" t="str">
        <x:v>En cours</x:v>
      </x:c>
      <x:c r="H6" t="str"/>
    </x:row>
    <x:row r="7">
      <x:c r="A7" t="str">
        <x:v>RDV-003</x:v>
      </x:c>
      <x:c r="B7" s="28" t="n">
        <x:v>46236</x:v>
      </x:c>
      <x:c r="C7" t="str">
        <x:v>Réunion interne</x:v>
      </x:c>
      <x:c r="D7" t="str">
        <x:v>Atelier Gourmet</x:v>
      </x:c>
      <x:c r="E7" t="str">
        <x:v>Emma Leroy</x:v>
      </x:c>
      <x:c r="F7" t="str">
        <x:v>Moyenne</x:v>
      </x:c>
      <x:c r="G7" t="str">
        <x:v>Terminé</x:v>
      </x:c>
      <x:c r="H7" t="str"/>
    </x:row>
    <x:row r="8">
      <x:c r="A8" t="str">
        <x:v>RDV-004</x:v>
      </x:c>
      <x:c r="B8" s="28" t="n">
        <x:v>46228</x:v>
      </x:c>
      <x:c r="C8" t="str">
        <x:v>Réunion interne</x:v>
      </x:c>
      <x:c r="D8" t="str">
        <x:v>Atelier Gourmet</x:v>
      </x:c>
      <x:c r="E8" t="str">
        <x:v>Camille Moreau</x:v>
      </x:c>
      <x:c r="F8" t="str">
        <x:v>Moyenne</x:v>
      </x:c>
      <x:c r="G8" t="str">
        <x:v>À faire</x:v>
      </x:c>
      <x:c r="H8" t="str"/>
    </x:row>
    <x:row r="9">
      <x:c r="A9" t="str">
        <x:v>RDV-005</x:v>
      </x:c>
      <x:c r="B9" s="28" t="n">
        <x:v>46230</x:v>
      </x:c>
      <x:c r="C9" t="str">
        <x:v>Relance client</x:v>
      </x:c>
      <x:c r="D9" t="str">
        <x:v>Innovatech Lyon</x:v>
      </x:c>
      <x:c r="E9" t="str">
        <x:v>Lucas Dubois</x:v>
      </x:c>
      <x:c r="F9" t="str">
        <x:v>Haute</x:v>
      </x:c>
      <x:c r="G9" t="str">
        <x:v>À faire</x:v>
      </x:c>
      <x:c r="H9" t="str"/>
    </x:row>
    <x:row r="10">
      <x:c r="A10" t="str">
        <x:v>RDV-006</x:v>
      </x:c>
      <x:c r="B10" s="28" t="n">
        <x:v>46198</x:v>
      </x:c>
      <x:c r="C10" t="str">
        <x:v>Réunion interne</x:v>
      </x:c>
      <x:c r="D10" t="str">
        <x:v>Azur Immobilier</x:v>
      </x:c>
      <x:c r="E10" t="str">
        <x:v>Camille Moreau</x:v>
      </x:c>
      <x:c r="F10" t="str">
        <x:v>Moyenne</x:v>
      </x:c>
      <x:c r="G10" t="str">
        <x:v>En cours</x:v>
      </x:c>
      <x:c r="H10" t="str"/>
    </x:row>
    <x:row r="11">
      <x:c r="A11" t="str">
        <x:v>RDV-007</x:v>
      </x:c>
      <x:c r="B11" s="28" t="n">
        <x:v>46219</x:v>
      </x:c>
      <x:c r="C11" t="str">
        <x:v>Rendez-vous commercial</x:v>
      </x:c>
      <x:c r="D11" t="str">
        <x:v>TechVision France</x:v>
      </x:c>
      <x:c r="E11" t="str">
        <x:v>Emma Leroy</x:v>
      </x:c>
      <x:c r="F11" t="str">
        <x:v>Moyenne</x:v>
      </x:c>
      <x:c r="G11" t="str">
        <x:v>En cours</x:v>
      </x:c>
      <x:c r="H11" t="str"/>
    </x:row>
    <x:row r="12">
      <x:c r="A12" t="str">
        <x:v>RDV-008</x:v>
      </x:c>
      <x:c r="B12" s="28" t="n">
        <x:v>46219</x:v>
      </x:c>
      <x:c r="C12" t="str">
        <x:v>Relance client</x:v>
      </x:c>
      <x:c r="D12" t="str">
        <x:v>Financea Groupe</x:v>
      </x:c>
      <x:c r="E12" t="str">
        <x:v>Emma Leroy</x:v>
      </x:c>
      <x:c r="F12" t="str">
        <x:v>Haute</x:v>
      </x:c>
      <x:c r="G12" t="str">
        <x:v>À faire</x:v>
      </x:c>
      <x:c r="H12" t="str"/>
    </x:row>
    <x:row r="13">
      <x:c r="A13" t="str">
        <x:v>RDV-009</x:v>
      </x:c>
      <x:c r="B13" s="28" t="n">
        <x:v>46200</x:v>
      </x:c>
      <x:c r="C13" t="str">
        <x:v>Relance client</x:v>
      </x:c>
      <x:c r="D13" t="str">
        <x:v>LogisPro</x:v>
      </x:c>
      <x:c r="E13" t="str">
        <x:v>Lucas Dubois</x:v>
      </x:c>
      <x:c r="F13" t="str">
        <x:v>Moyenne</x:v>
      </x:c>
      <x:c r="G13" t="str">
        <x:v>À faire</x:v>
      </x:c>
      <x:c r="H13" t="str"/>
    </x:row>
    <x:row r="14">
      <x:c r="A14" t="str">
        <x:v>RDV-010</x:v>
      </x:c>
      <x:c r="B14" s="28" t="n">
        <x:v>46232</x:v>
      </x:c>
      <x:c r="C14" t="str">
        <x:v>Relance client</x:v>
      </x:c>
      <x:c r="D14" t="str">
        <x:v>Atelier Gourmet</x:v>
      </x:c>
      <x:c r="E14" t="str">
        <x:v>Sophie Bernard</x:v>
      </x:c>
      <x:c r="F14" t="str">
        <x:v>Moyenne</x:v>
      </x:c>
      <x:c r="G14" t="str">
        <x:v>En cours</x:v>
      </x:c>
      <x:c r="H14" t="str"/>
    </x:row>
    <x:row r="15">
      <x:c r="A15" t="str">
        <x:v>RDV-011</x:v>
      </x:c>
      <x:c r="B15" s="28" t="n">
        <x:v>46239</x:v>
      </x:c>
      <x:c r="C15" t="str">
        <x:v>Rendez-vous commercial</x:v>
      </x:c>
      <x:c r="D15" t="str">
        <x:v>Azur Immobilier</x:v>
      </x:c>
      <x:c r="E15" t="str">
        <x:v>Lucas Dubois</x:v>
      </x:c>
      <x:c r="F15" t="str">
        <x:v>Moyenne</x:v>
      </x:c>
      <x:c r="G15" t="str">
        <x:v>À faire</x:v>
      </x:c>
      <x:c r="H15" t="str"/>
    </x:row>
    <x:row r="16">
      <x:c r="A16" t="str">
        <x:v>RDV-012</x:v>
      </x:c>
      <x:c r="B16" s="28" t="n">
        <x:v>46200</x:v>
      </x:c>
      <x:c r="C16" t="str">
        <x:v>Rendez-vous commercial</x:v>
      </x:c>
      <x:c r="D16" t="str">
        <x:v>TechVision France</x:v>
      </x:c>
      <x:c r="E16" t="str">
        <x:v>Lucas Dubois</x:v>
      </x:c>
      <x:c r="F16" t="str">
        <x:v>Moyenne</x:v>
      </x:c>
      <x:c r="G16" t="str">
        <x:v>Terminé</x:v>
      </x:c>
      <x:c r="H16" t="str"/>
    </x:row>
    <x:row r="17">
      <x:c r="A17" t="str">
        <x:v>RDV-013</x:v>
      </x:c>
      <x:c r="B17" s="28" t="n">
        <x:v>46241</x:v>
      </x:c>
      <x:c r="C17" t="str">
        <x:v>Réunion interne</x:v>
      </x:c>
      <x:c r="D17" t="str">
        <x:v>TechVision France</x:v>
      </x:c>
      <x:c r="E17" t="str">
        <x:v>Thomas Petit</x:v>
      </x:c>
      <x:c r="F17" t="str">
        <x:v>Haute</x:v>
      </x:c>
      <x:c r="G17" t="str">
        <x:v>À faire</x:v>
      </x:c>
      <x:c r="H17" t="str"/>
    </x:row>
    <x:row r="18">
      <x:c r="A18" t="str">
        <x:v>RDV-014</x:v>
      </x:c>
      <x:c r="B18" s="28" t="n">
        <x:v>46232</x:v>
      </x:c>
      <x:c r="C18" t="str">
        <x:v>Relance client</x:v>
      </x:c>
      <x:c r="D18" t="str">
        <x:v>TechVision France</x:v>
      </x:c>
      <x:c r="E18" t="str">
        <x:v>Lucas Dubois</x:v>
      </x:c>
      <x:c r="F18" t="str">
        <x:v>Basse</x:v>
      </x:c>
      <x:c r="G18" t="str">
        <x:v>Terminé</x:v>
      </x:c>
      <x:c r="H18" t="str"/>
    </x:row>
    <x:row r="19">
      <x:c r="A19" t="str">
        <x:v>RDV-015</x:v>
      </x:c>
      <x:c r="B19" s="28" t="n">
        <x:v>46211</x:v>
      </x:c>
      <x:c r="C19" t="str">
        <x:v>Démonstration produit</x:v>
      </x:c>
      <x:c r="D19" t="str">
        <x:v>Agence Lumière</x:v>
      </x:c>
      <x:c r="E19" t="str">
        <x:v>Julien Martin</x:v>
      </x:c>
      <x:c r="F19" t="str">
        <x:v>Moyenne</x:v>
      </x:c>
      <x:c r="G19" t="str">
        <x:v>En cours</x:v>
      </x:c>
      <x:c r="H19" t="str"/>
    </x:row>
    <x:row r="20">
      <x:c r="A20" t="str">
        <x:v>RDV-016</x:v>
      </x:c>
      <x:c r="B20" s="28" t="n">
        <x:v>46199</x:v>
      </x:c>
      <x:c r="C20" t="str">
        <x:v>Rendez-vous commercial</x:v>
      </x:c>
      <x:c r="D20" t="str">
        <x:v>Digital Plus</x:v>
      </x:c>
      <x:c r="E20" t="str">
        <x:v>Sophie Bernard</x:v>
      </x:c>
      <x:c r="F20" t="str">
        <x:v>Haute</x:v>
      </x:c>
      <x:c r="G20" t="str">
        <x:v>Terminé</x:v>
      </x:c>
      <x:c r="H20" t="str"/>
    </x:row>
    <x:row r="21">
      <x:c r="A21" t="str">
        <x:v>RDV-017</x:v>
      </x:c>
      <x:c r="B21" s="28" t="n">
        <x:v>46204</x:v>
      </x:c>
      <x:c r="C21" t="str">
        <x:v>Rendez-vous commercial</x:v>
      </x:c>
      <x:c r="D21" t="str">
        <x:v>DataNova</x:v>
      </x:c>
      <x:c r="E21" t="str">
        <x:v>Lucas Dubois</x:v>
      </x:c>
      <x:c r="F21" t="str">
        <x:v>Moyenne</x:v>
      </x:c>
      <x:c r="G21" t="str">
        <x:v>À faire</x:v>
      </x:c>
      <x:c r="H21" t="str"/>
    </x:row>
    <x:row r="22">
      <x:c r="A22" t="str">
        <x:v>RDV-018</x:v>
      </x:c>
      <x:c r="B22" s="28" t="n">
        <x:v>46204</x:v>
      </x:c>
      <x:c r="C22" t="str">
        <x:v>Démonstration produit</x:v>
      </x:c>
      <x:c r="D22" t="str">
        <x:v>DataNova</x:v>
      </x:c>
      <x:c r="E22" t="str">
        <x:v>Camille Moreau</x:v>
      </x:c>
      <x:c r="F22" t="str">
        <x:v>Haute</x:v>
      </x:c>
      <x:c r="G22" t="str">
        <x:v>Terminé</x:v>
      </x:c>
      <x:c r="H22" t="str"/>
    </x:row>
    <x:row r="23">
      <x:c r="A23" t="str">
        <x:v>RDV-019</x:v>
      </x:c>
      <x:c r="B23" s="28" t="n">
        <x:v>46241</x:v>
      </x:c>
      <x:c r="C23" t="str">
        <x:v>Relance client</x:v>
      </x:c>
      <x:c r="D23" t="str">
        <x:v>Atelier Gourmet</x:v>
      </x:c>
      <x:c r="E23" t="str">
        <x:v>Lucas Dubois</x:v>
      </x:c>
      <x:c r="F23" t="str">
        <x:v>Moyenne</x:v>
      </x:c>
      <x:c r="G23" t="str">
        <x:v>Terminé</x:v>
      </x:c>
      <x:c r="H23" t="str"/>
    </x:row>
    <x:row r="24">
      <x:c r="A24" t="str">
        <x:v>RDV-020</x:v>
      </x:c>
      <x:c r="B24" s="28" t="n">
        <x:v>46215</x:v>
      </x:c>
      <x:c r="C24" t="str">
        <x:v>Relance client</x:v>
      </x:c>
      <x:c r="D24" t="str">
        <x:v>Système Pro</x:v>
      </x:c>
      <x:c r="E24" t="str">
        <x:v>Lucas Dubois</x:v>
      </x:c>
      <x:c r="F24" t="str">
        <x:v>Moyenne</x:v>
      </x:c>
      <x:c r="G24" t="str">
        <x:v>Terminé</x:v>
      </x:c>
      <x:c r="H24" t="str"/>
    </x:row>
    <x:row r="25">
      <x:c r="A25" t="str">
        <x:v>RDV-021</x:v>
      </x:c>
      <x:c r="B25" s="28" t="n">
        <x:v>46215</x:v>
      </x:c>
      <x:c r="C25" t="str">
        <x:v>Relance client</x:v>
      </x:c>
      <x:c r="D25" t="str">
        <x:v>Horizon Conseil</x:v>
      </x:c>
      <x:c r="E25" t="str">
        <x:v>Camille Moreau</x:v>
      </x:c>
      <x:c r="F25" t="str">
        <x:v>Haute</x:v>
      </x:c>
      <x:c r="G25" t="str">
        <x:v>À faire</x:v>
      </x:c>
      <x:c r="H25" t="str"/>
    </x:row>
    <x:row r="26">
      <x:c r="A26" t="str">
        <x:v>RDV-022</x:v>
      </x:c>
      <x:c r="B26" s="28" t="n">
        <x:v>46219</x:v>
      </x:c>
      <x:c r="C26" t="str">
        <x:v>Relance client</x:v>
      </x:c>
      <x:c r="D26" t="str">
        <x:v>Système Pro</x:v>
      </x:c>
      <x:c r="E26" t="str">
        <x:v>Julien Martin</x:v>
      </x:c>
      <x:c r="F26" t="str">
        <x:v>Basse</x:v>
      </x:c>
      <x:c r="G26" t="str">
        <x:v>En cours</x:v>
      </x:c>
      <x:c r="H26" t="str"/>
    </x:row>
    <x:row r="27">
      <x:c r="A27" t="str">
        <x:v>RDV-023</x:v>
      </x:c>
      <x:c r="B27" s="28" t="n">
        <x:v>46202</x:v>
      </x:c>
      <x:c r="C27" t="str">
        <x:v>Réunion interne</x:v>
      </x:c>
      <x:c r="D27" t="str">
        <x:v>Agence Lumière</x:v>
      </x:c>
      <x:c r="E27" t="str">
        <x:v>Emma Leroy</x:v>
      </x:c>
      <x:c r="F27" t="str">
        <x:v>Moyenne</x:v>
      </x:c>
      <x:c r="G27" t="str">
        <x:v>Terminé</x:v>
      </x:c>
      <x:c r="H27" t="str"/>
    </x:row>
    <x:row r="28">
      <x:c r="A28" t="str">
        <x:v>RDV-024</x:v>
      </x:c>
      <x:c r="B28" s="28" t="n">
        <x:v>46238</x:v>
      </x:c>
      <x:c r="C28" t="str">
        <x:v>Rendez-vous commercial</x:v>
      </x:c>
      <x:c r="D28" t="str">
        <x:v>Financea Groupe</x:v>
      </x:c>
      <x:c r="E28" t="str">
        <x:v>Julien Martin</x:v>
      </x:c>
      <x:c r="F28" t="str">
        <x:v>Moyenne</x:v>
      </x:c>
      <x:c r="G28" t="str">
        <x:v>Terminé</x:v>
      </x:c>
      <x:c r="H28" t="str"/>
    </x:row>
  </x:sheetData>
  <x:pageMargins left="0.7" right="0.7" top="0.75" bottom="0.75" header="0.3" footer="0.3"/>
</x:worksheet>
</file>

<file path=xl/worksheets/sheet8.xml><?xml version="1.0" encoding="utf-8"?>
<x:worksheet xmlns:x="http://schemas.openxmlformats.org/spreadsheetml/2006/main">
  <x:sheetFormatPr defaultRowHeight="15"/>
  <x:cols>
    <x:col min="1" max="1" width="16" hidden="0" customWidth="1"/>
    <x:col min="2" max="2" width="16" hidden="0" customWidth="1"/>
    <x:col min="3" max="3" width="16" hidden="0" customWidth="1"/>
    <x:col min="4" max="4" width="16" hidden="0" customWidth="1"/>
    <x:col min="5" max="5" width="16" hidden="0" customWidth="1"/>
    <x:col min="6" max="6" width="16" hidden="0" customWidth="1"/>
    <x:col min="7" max="7" width="16" hidden="0" customWidth="1"/>
    <x:col min="8" max="8" width="16" hidden="0" customWidth="1"/>
    <x:col min="9" max="9" width="16" hidden="0" customWidth="1"/>
    <x:col min="10" max="10" width="16" hidden="0" customWidth="1"/>
    <x:col min="11" max="11" width="16" hidden="0" customWidth="1"/>
  </x:cols>
  <x:sheetData>
    <x:row r="1" ht="30" customHeight="1">
      <x:c r="A1" s="4" t="str">
        <x:v>VENTES</x:v>
      </x:c>
      <x:c r="B1" s="4" t="str"/>
      <x:c r="C1" s="4" t="str"/>
      <x:c r="D1" s="4" t="str"/>
      <x:c r="E1" s="4" t="str"/>
      <x:c r="F1" s="4" t="str"/>
      <x:c r="G1" s="4" t="str"/>
      <x:c r="H1" s="4" t="str"/>
    </x:row>
    <x:row r="2" ht="22" customHeight="1">
      <x:c r="A2" s="10" t="str">
        <x:v>Suivi du chiffre d'affaires et des marges</x:v>
      </x:c>
      <x:c r="B2" s="10" t="str"/>
      <x:c r="C2" s="10" t="str"/>
      <x:c r="D2" s="10" t="str"/>
      <x:c r="E2" s="10" t="str"/>
      <x:c r="F2" s="10" t="str"/>
      <x:c r="G2" s="10" t="str"/>
      <x:c r="H2" s="10" t="str"/>
    </x:row>
    <x:row r="4">
      <x:c r="A4" s="22" t="str">
        <x:v>ID</x:v>
      </x:c>
      <x:c r="B4" s="22" t="str">
        <x:v>Date</x:v>
      </x:c>
      <x:c r="C4" s="22" t="str">
        <x:v>Entreprise</x:v>
      </x:c>
      <x:c r="D4" s="22" t="str">
        <x:v>Produit / Service</x:v>
      </x:c>
      <x:c r="E4" s="22" t="str">
        <x:v>CA €</x:v>
      </x:c>
      <x:c r="F4" s="22" t="str">
        <x:v>Coût €</x:v>
      </x:c>
      <x:c r="G4" s="22" t="str">
        <x:v>Marge €</x:v>
      </x:c>
      <x:c r="H4" s="22" t="str">
        <x:v>Responsable</x:v>
      </x:c>
      <x:c r="I4" s="22" t="str">
        <x:v>Statut</x:v>
      </x:c>
    </x:row>
    <x:row r="5">
      <x:c r="A5" t="str">
        <x:v>VEN-001</x:v>
      </x:c>
      <x:c r="B5" s="28" t="n">
        <x:v>46176</x:v>
      </x:c>
      <x:c r="C5" t="str">
        <x:v>Agence Lumière</x:v>
      </x:c>
      <x:c r="D5" t="str">
        <x:v>Formation</x:v>
      </x:c>
      <x:c r="E5" s="26" t="n">
        <x:v>37606</x:v>
      </x:c>
      <x:c r="F5" s="26" t="n">
        <x:v>17210</x:v>
      </x:c>
      <x:c r="G5" s="26" t="n">
        <x:f>E5-F5</x:f>
        <x:v>20396</x:v>
      </x:c>
      <x:c r="H5" t="str">
        <x:v>Sophie Bernard</x:v>
      </x:c>
      <x:c r="I5" t="str">
        <x:v>Payée</x:v>
      </x:c>
    </x:row>
    <x:row r="6">
      <x:c r="A6" t="str">
        <x:v>VEN-002</x:v>
      </x:c>
      <x:c r="B6" s="28" t="n">
        <x:v>46175</x:v>
      </x:c>
      <x:c r="C6" t="str">
        <x:v>Cap Performance</x:v>
      </x:c>
      <x:c r="D6" t="str">
        <x:v>Maintenance</x:v>
      </x:c>
      <x:c r="E6" s="26" t="n">
        <x:v>16865</x:v>
      </x:c>
      <x:c r="F6" s="26" t="n">
        <x:v>9300</x:v>
      </x:c>
      <x:c r="G6" s="26" t="n">
        <x:f>E6-F6</x:f>
        <x:v>7565</x:v>
      </x:c>
      <x:c r="H6" t="str">
        <x:v>Thomas Petit</x:v>
      </x:c>
      <x:c r="I6" t="str">
        <x:v>En attente</x:v>
      </x:c>
    </x:row>
    <x:row r="7">
      <x:c r="A7" t="str">
        <x:v>VEN-003</x:v>
      </x:c>
      <x:c r="B7" s="28" t="n">
        <x:v>46167</x:v>
      </x:c>
      <x:c r="C7" t="str">
        <x:v>Digital Plus</x:v>
      </x:c>
      <x:c r="D7" t="str">
        <x:v>Licence annuelle</x:v>
      </x:c>
      <x:c r="E7" s="26" t="n">
        <x:v>30394</x:v>
      </x:c>
      <x:c r="F7" s="26" t="n">
        <x:v>19982</x:v>
      </x:c>
      <x:c r="G7" s="26" t="n">
        <x:f>E7-F7</x:f>
        <x:v>10412</x:v>
      </x:c>
      <x:c r="H7" t="str">
        <x:v>Julien Martin</x:v>
      </x:c>
      <x:c r="I7" t="str">
        <x:v>Facturée</x:v>
      </x:c>
    </x:row>
    <x:row r="8">
      <x:c r="A8" t="str">
        <x:v>VEN-004</x:v>
      </x:c>
      <x:c r="B8" s="28" t="n">
        <x:v>46094</x:v>
      </x:c>
      <x:c r="C8" t="str">
        <x:v>Bâtiments Durand</x:v>
      </x:c>
      <x:c r="D8" t="str">
        <x:v>Projet digital</x:v>
      </x:c>
      <x:c r="E8" s="26" t="n">
        <x:v>3490</x:v>
      </x:c>
      <x:c r="F8" s="26" t="n">
        <x:v>1746</x:v>
      </x:c>
      <x:c r="G8" s="26" t="n">
        <x:f>E8-F8</x:f>
        <x:v>1744</x:v>
      </x:c>
      <x:c r="H8" t="str">
        <x:v>Lucas Dubois</x:v>
      </x:c>
      <x:c r="I8" t="str">
        <x:v>Payée</x:v>
      </x:c>
    </x:row>
    <x:row r="9">
      <x:c r="A9" t="str">
        <x:v>VEN-005</x:v>
      </x:c>
      <x:c r="B9" s="28" t="n">
        <x:v>46120</x:v>
      </x:c>
      <x:c r="C9" t="str">
        <x:v>Horizon Conseil</x:v>
      </x:c>
      <x:c r="D9" t="str">
        <x:v>Projet digital</x:v>
      </x:c>
      <x:c r="E9" s="26" t="n">
        <x:v>33210</x:v>
      </x:c>
      <x:c r="F9" s="26" t="n">
        <x:v>23417</x:v>
      </x:c>
      <x:c r="G9" s="26" t="n">
        <x:f>E9-F9</x:f>
        <x:v>9793</x:v>
      </x:c>
      <x:c r="H9" t="str">
        <x:v>Lucas Dubois</x:v>
      </x:c>
      <x:c r="I9" t="str">
        <x:v>Facturée</x:v>
      </x:c>
    </x:row>
    <x:row r="10">
      <x:c r="A10" t="str">
        <x:v>VEN-006</x:v>
      </x:c>
      <x:c r="B10" s="28" t="n">
        <x:v>46145</x:v>
      </x:c>
      <x:c r="C10" t="str">
        <x:v>Agence Lumière</x:v>
      </x:c>
      <x:c r="D10" t="str">
        <x:v>Licence annuelle</x:v>
      </x:c>
      <x:c r="E10" s="26" t="n">
        <x:v>32669</x:v>
      </x:c>
      <x:c r="F10" s="26" t="n">
        <x:v>11530</x:v>
      </x:c>
      <x:c r="G10" s="26" t="n">
        <x:f>E10-F10</x:f>
        <x:v>21139</x:v>
      </x:c>
      <x:c r="H10" t="str">
        <x:v>Thomas Petit</x:v>
      </x:c>
      <x:c r="I10" t="str">
        <x:v>En attente</x:v>
      </x:c>
    </x:row>
    <x:row r="11">
      <x:c r="A11" t="str">
        <x:v>VEN-007</x:v>
      </x:c>
      <x:c r="B11" s="28" t="n">
        <x:v>46031</x:v>
      </x:c>
      <x:c r="C11" t="str">
        <x:v>Bâtiments Durand</x:v>
      </x:c>
      <x:c r="D11" t="str">
        <x:v>Projet digital</x:v>
      </x:c>
      <x:c r="E11" s="26" t="n">
        <x:v>32064</x:v>
      </x:c>
      <x:c r="F11" s="26" t="n">
        <x:v>17502</x:v>
      </x:c>
      <x:c r="G11" s="26" t="n">
        <x:f>E11-F11</x:f>
        <x:v>14562</x:v>
      </x:c>
      <x:c r="H11" t="str">
        <x:v>Julien Martin</x:v>
      </x:c>
      <x:c r="I11" t="str">
        <x:v>Payée</x:v>
      </x:c>
    </x:row>
    <x:row r="12">
      <x:c r="A12" t="str">
        <x:v>VEN-008</x:v>
      </x:c>
      <x:c r="B12" s="28" t="n">
        <x:v>46077</x:v>
      </x:c>
      <x:c r="C12" t="str">
        <x:v>Innovatech Lyon</x:v>
      </x:c>
      <x:c r="D12" t="str">
        <x:v>Maintenance</x:v>
      </x:c>
      <x:c r="E12" s="26" t="n">
        <x:v>8377</x:v>
      </x:c>
      <x:c r="F12" s="26" t="n">
        <x:v>3985</x:v>
      </x:c>
      <x:c r="G12" s="26" t="n">
        <x:f>E12-F12</x:f>
        <x:v>4392</x:v>
      </x:c>
      <x:c r="H12" t="str">
        <x:v>Thomas Petit</x:v>
      </x:c>
      <x:c r="I12" t="str">
        <x:v>Facturée</x:v>
      </x:c>
    </x:row>
    <x:row r="13">
      <x:c r="A13" t="str">
        <x:v>VEN-009</x:v>
      </x:c>
      <x:c r="B13" s="28" t="n">
        <x:v>46189</x:v>
      </x:c>
      <x:c r="C13" t="str">
        <x:v>DataNova</x:v>
      </x:c>
      <x:c r="D13" t="str">
        <x:v>Service conseil</x:v>
      </x:c>
      <x:c r="E13" s="26" t="n">
        <x:v>6153</x:v>
      </x:c>
      <x:c r="F13" s="26" t="n">
        <x:v>3281</x:v>
      </x:c>
      <x:c r="G13" s="26" t="n">
        <x:f>E13-F13</x:f>
        <x:v>2872</x:v>
      </x:c>
      <x:c r="H13" t="str">
        <x:v>Sophie Bernard</x:v>
      </x:c>
      <x:c r="I13" t="str">
        <x:v>Payée</x:v>
      </x:c>
    </x:row>
    <x:row r="14">
      <x:c r="A14" t="str">
        <x:v>VEN-010</x:v>
      </x:c>
      <x:c r="B14" s="28" t="n">
        <x:v>46072</x:v>
      </x:c>
      <x:c r="C14" t="str">
        <x:v>Bâtiments Durand</x:v>
      </x:c>
      <x:c r="D14" t="str">
        <x:v>Formation</x:v>
      </x:c>
      <x:c r="E14" s="26" t="n">
        <x:v>36899</x:v>
      </x:c>
      <x:c r="F14" s="26" t="n">
        <x:v>20381</x:v>
      </x:c>
      <x:c r="G14" s="26" t="n">
        <x:f>E14-F14</x:f>
        <x:v>16518</x:v>
      </x:c>
      <x:c r="H14" t="str">
        <x:v>Sophie Bernard</x:v>
      </x:c>
      <x:c r="I14" t="str">
        <x:v>En attente</x:v>
      </x:c>
    </x:row>
    <x:row r="15">
      <x:c r="A15" t="str">
        <x:v>VEN-011</x:v>
      </x:c>
      <x:c r="B15" s="28" t="n">
        <x:v>46092</x:v>
      </x:c>
      <x:c r="C15" t="str">
        <x:v>Cap Performance</x:v>
      </x:c>
      <x:c r="D15" t="str">
        <x:v>Service conseil</x:v>
      </x:c>
      <x:c r="E15" s="26" t="n">
        <x:v>28919</x:v>
      </x:c>
      <x:c r="F15" s="26" t="n">
        <x:v>17648</x:v>
      </x:c>
      <x:c r="G15" s="26" t="n">
        <x:f>E15-F15</x:f>
        <x:v>11271</x:v>
      </x:c>
      <x:c r="H15" t="str">
        <x:v>Thomas Petit</x:v>
      </x:c>
      <x:c r="I15" t="str">
        <x:v>En attente</x:v>
      </x:c>
    </x:row>
    <x:row r="16">
      <x:c r="A16" t="str">
        <x:v>VEN-012</x:v>
      </x:c>
      <x:c r="B16" s="28" t="n">
        <x:v>46146</x:v>
      </x:c>
      <x:c r="C16" t="str">
        <x:v>Azur Immobilier</x:v>
      </x:c>
      <x:c r="D16" t="str">
        <x:v>Projet digital</x:v>
      </x:c>
      <x:c r="E16" s="26" t="n">
        <x:v>34901</x:v>
      </x:c>
      <x:c r="F16" s="26" t="n">
        <x:v>13725</x:v>
      </x:c>
      <x:c r="G16" s="26" t="n">
        <x:f>E16-F16</x:f>
        <x:v>21176</x:v>
      </x:c>
      <x:c r="H16" t="str">
        <x:v>Lucas Dubois</x:v>
      </x:c>
      <x:c r="I16" t="str">
        <x:v>Payée</x:v>
      </x:c>
    </x:row>
    <x:row r="17">
      <x:c r="A17" t="str">
        <x:v>VEN-013</x:v>
      </x:c>
      <x:c r="B17" s="28" t="n">
        <x:v>46198</x:v>
      </x:c>
      <x:c r="C17" t="str">
        <x:v>DataNova</x:v>
      </x:c>
      <x:c r="D17" t="str">
        <x:v>Formation</x:v>
      </x:c>
      <x:c r="E17" s="26" t="n">
        <x:v>32194</x:v>
      </x:c>
      <x:c r="F17" s="26" t="n">
        <x:v>16624</x:v>
      </x:c>
      <x:c r="G17" s="26" t="n">
        <x:f>E17-F17</x:f>
        <x:v>15570</x:v>
      </x:c>
      <x:c r="H17" t="str">
        <x:v>Julien Martin</x:v>
      </x:c>
      <x:c r="I17" t="str">
        <x:v>Facturée</x:v>
      </x:c>
    </x:row>
    <x:row r="18">
      <x:c r="A18" t="str">
        <x:v>VEN-014</x:v>
      </x:c>
      <x:c r="B18" s="28" t="n">
        <x:v>46179</x:v>
      </x:c>
      <x:c r="C18" t="str">
        <x:v>Système Pro</x:v>
      </x:c>
      <x:c r="D18" t="str">
        <x:v>Maintenance</x:v>
      </x:c>
      <x:c r="E18" s="26" t="n">
        <x:v>5904</x:v>
      </x:c>
      <x:c r="F18" s="26" t="n">
        <x:v>4167</x:v>
      </x:c>
      <x:c r="G18" s="26" t="n">
        <x:f>E18-F18</x:f>
        <x:v>1737</x:v>
      </x:c>
      <x:c r="H18" t="str">
        <x:v>Julien Martin</x:v>
      </x:c>
      <x:c r="I18" t="str">
        <x:v>En attente</x:v>
      </x:c>
    </x:row>
    <x:row r="19">
      <x:c r="A19" t="str">
        <x:v>VEN-015</x:v>
      </x:c>
      <x:c r="B19" s="28" t="n">
        <x:v>46075</x:v>
      </x:c>
      <x:c r="C19" t="str">
        <x:v>Horizon Conseil</x:v>
      </x:c>
      <x:c r="D19" t="str">
        <x:v>Maintenance</x:v>
      </x:c>
      <x:c r="E19" s="26" t="n">
        <x:v>1264</x:v>
      </x:c>
      <x:c r="F19" s="26" t="n">
        <x:v>801</x:v>
      </x:c>
      <x:c r="G19" s="26" t="n">
        <x:f>E19-F19</x:f>
        <x:v>463</x:v>
      </x:c>
      <x:c r="H19" t="str">
        <x:v>Lucas Dubois</x:v>
      </x:c>
      <x:c r="I19" t="str">
        <x:v>Payée</x:v>
      </x:c>
    </x:row>
    <x:row r="20">
      <x:c r="A20" t="str">
        <x:v>VEN-016</x:v>
      </x:c>
      <x:c r="B20" s="28" t="n">
        <x:v>46152</x:v>
      </x:c>
      <x:c r="C20" t="str">
        <x:v>Cap Performance</x:v>
      </x:c>
      <x:c r="D20" t="str">
        <x:v>Maintenance</x:v>
      </x:c>
      <x:c r="E20" s="26" t="n">
        <x:v>32524</x:v>
      </x:c>
      <x:c r="F20" s="26" t="n">
        <x:v>18179</x:v>
      </x:c>
      <x:c r="G20" s="26" t="n">
        <x:f>E20-F20</x:f>
        <x:v>14345</x:v>
      </x:c>
      <x:c r="H20" t="str">
        <x:v>Sophie Bernard</x:v>
      </x:c>
      <x:c r="I20" t="str">
        <x:v>En attente</x:v>
      </x:c>
    </x:row>
    <x:row r="21">
      <x:c r="A21" t="str">
        <x:v>VEN-017</x:v>
      </x:c>
      <x:c r="B21" s="28" t="n">
        <x:v>46062</x:v>
      </x:c>
      <x:c r="C21" t="str">
        <x:v>Azur Immobilier</x:v>
      </x:c>
      <x:c r="D21" t="str">
        <x:v>Maintenance</x:v>
      </x:c>
      <x:c r="E21" s="26" t="n">
        <x:v>17028</x:v>
      </x:c>
      <x:c r="F21" s="26" t="n">
        <x:v>11606</x:v>
      </x:c>
      <x:c r="G21" s="26" t="n">
        <x:f>E21-F21</x:f>
        <x:v>5422</x:v>
      </x:c>
      <x:c r="H21" t="str">
        <x:v>Camille Moreau</x:v>
      </x:c>
      <x:c r="I21" t="str">
        <x:v>Payée</x:v>
      </x:c>
    </x:row>
    <x:row r="22">
      <x:c r="A22" t="str">
        <x:v>VEN-018</x:v>
      </x:c>
      <x:c r="B22" s="28" t="n">
        <x:v>46077</x:v>
      </x:c>
      <x:c r="C22" t="str">
        <x:v>LogisPro</x:v>
      </x:c>
      <x:c r="D22" t="str">
        <x:v>Service conseil</x:v>
      </x:c>
      <x:c r="E22" s="26" t="n">
        <x:v>1226</x:v>
      </x:c>
      <x:c r="F22" s="26" t="n">
        <x:v>746</x:v>
      </x:c>
      <x:c r="G22" s="26" t="n">
        <x:f>E22-F22</x:f>
        <x:v>480</x:v>
      </x:c>
      <x:c r="H22" t="str">
        <x:v>Emma Leroy</x:v>
      </x:c>
      <x:c r="I22" t="str">
        <x:v>Payée</x:v>
      </x:c>
    </x:row>
    <x:row r="23">
      <x:c r="A23" t="str">
        <x:v>VEN-019</x:v>
      </x:c>
      <x:c r="B23" s="28" t="n">
        <x:v>46039</x:v>
      </x:c>
      <x:c r="C23" t="str">
        <x:v>Green Solutions</x:v>
      </x:c>
      <x:c r="D23" t="str">
        <x:v>Maintenance</x:v>
      </x:c>
      <x:c r="E23" s="26" t="n">
        <x:v>30315</x:v>
      </x:c>
      <x:c r="F23" s="26" t="n">
        <x:v>11651</x:v>
      </x:c>
      <x:c r="G23" s="26" t="n">
        <x:f>E23-F23</x:f>
        <x:v>18664</x:v>
      </x:c>
      <x:c r="H23" t="str">
        <x:v>Thomas Petit</x:v>
      </x:c>
      <x:c r="I23" t="str">
        <x:v>En attente</x:v>
      </x:c>
    </x:row>
    <x:row r="24">
      <x:c r="A24" t="str">
        <x:v>VEN-020</x:v>
      </x:c>
      <x:c r="B24" s="28" t="n">
        <x:v>46043</x:v>
      </x:c>
      <x:c r="C24" t="str">
        <x:v>Système Pro</x:v>
      </x:c>
      <x:c r="D24" t="str">
        <x:v>Formation</x:v>
      </x:c>
      <x:c r="E24" s="26" t="n">
        <x:v>27134</x:v>
      </x:c>
      <x:c r="F24" s="26" t="n">
        <x:v>18921</x:v>
      </x:c>
      <x:c r="G24" s="26" t="n">
        <x:f>E24-F24</x:f>
        <x:v>8213</x:v>
      </x:c>
      <x:c r="H24" t="str">
        <x:v>Camille Moreau</x:v>
      </x:c>
      <x:c r="I24" t="str">
        <x:v>Payée</x:v>
      </x:c>
    </x:row>
    <x:row r="25">
      <x:c r="A25" t="str">
        <x:v>VEN-021</x:v>
      </x:c>
      <x:c r="B25" s="28" t="n">
        <x:v>46091</x:v>
      </x:c>
      <x:c r="C25" t="str">
        <x:v>TechVision France</x:v>
      </x:c>
      <x:c r="D25" t="str">
        <x:v>Projet digital</x:v>
      </x:c>
      <x:c r="E25" s="26" t="n">
        <x:v>10798</x:v>
      </x:c>
      <x:c r="F25" s="26" t="n">
        <x:v>4983</x:v>
      </x:c>
      <x:c r="G25" s="26" t="n">
        <x:f>E25-F25</x:f>
        <x:v>5815</x:v>
      </x:c>
      <x:c r="H25" t="str">
        <x:v>Julien Martin</x:v>
      </x:c>
      <x:c r="I25" t="str">
        <x:v>En attente</x:v>
      </x:c>
    </x:row>
    <x:row r="26">
      <x:c r="A26" t="str">
        <x:v>VEN-022</x:v>
      </x:c>
      <x:c r="B26" s="28" t="n">
        <x:v>46061</x:v>
      </x:c>
      <x:c r="C26" t="str">
        <x:v>DataNova</x:v>
      </x:c>
      <x:c r="D26" t="str">
        <x:v>Service conseil</x:v>
      </x:c>
      <x:c r="E26" s="26" t="n">
        <x:v>12757</x:v>
      </x:c>
      <x:c r="F26" s="26" t="n">
        <x:v>6369</x:v>
      </x:c>
      <x:c r="G26" s="26" t="n">
        <x:f>E26-F26</x:f>
        <x:v>6388</x:v>
      </x:c>
      <x:c r="H26" t="str">
        <x:v>Emma Leroy</x:v>
      </x:c>
      <x:c r="I26" t="str">
        <x:v>Facturée</x:v>
      </x:c>
    </x:row>
    <x:row r="27">
      <x:c r="A27" t="str">
        <x:v>VEN-023</x:v>
      </x:c>
      <x:c r="B27" s="28" t="n">
        <x:v>46099</x:v>
      </x:c>
      <x:c r="C27" t="str">
        <x:v>Agence Lumière</x:v>
      </x:c>
      <x:c r="D27" t="str">
        <x:v>Projet digital</x:v>
      </x:c>
      <x:c r="E27" s="26" t="n">
        <x:v>5089</x:v>
      </x:c>
      <x:c r="F27" s="26" t="n">
        <x:v>2219</x:v>
      </x:c>
      <x:c r="G27" s="26" t="n">
        <x:f>E27-F27</x:f>
        <x:v>2870</x:v>
      </x:c>
      <x:c r="H27" t="str">
        <x:v>Thomas Petit</x:v>
      </x:c>
      <x:c r="I27" t="str">
        <x:v>En attente</x:v>
      </x:c>
    </x:row>
    <x:row r="28">
      <x:c r="A28" t="str">
        <x:v>VEN-024</x:v>
      </x:c>
      <x:c r="B28" s="28" t="n">
        <x:v>46062</x:v>
      </x:c>
      <x:c r="C28" t="str">
        <x:v>Nova Santé</x:v>
      </x:c>
      <x:c r="D28" t="str">
        <x:v>Licence annuelle</x:v>
      </x:c>
      <x:c r="E28" s="26" t="n">
        <x:v>24143</x:v>
      </x:c>
      <x:c r="F28" s="26" t="n">
        <x:v>14508</x:v>
      </x:c>
      <x:c r="G28" s="26" t="n">
        <x:f>E28-F28</x:f>
        <x:v>9635</x:v>
      </x:c>
      <x:c r="H28" t="str">
        <x:v>Julien Martin</x:v>
      </x:c>
      <x:c r="I28" t="str">
        <x:v>Payée</x:v>
      </x:c>
    </x:row>
    <x:row r="29">
      <x:c r="A29" t="str">
        <x:v>VEN-025</x:v>
      </x:c>
      <x:c r="B29" s="28" t="n">
        <x:v>46056</x:v>
      </x:c>
      <x:c r="C29" t="str">
        <x:v>Bâtiments Durand</x:v>
      </x:c>
      <x:c r="D29" t="str">
        <x:v>Maintenance</x:v>
      </x:c>
      <x:c r="E29" s="26" t="n">
        <x:v>8804</x:v>
      </x:c>
      <x:c r="F29" s="26" t="n">
        <x:v>4210</x:v>
      </x:c>
      <x:c r="G29" s="26" t="n">
        <x:f>E29-F29</x:f>
        <x:v>4594</x:v>
      </x:c>
      <x:c r="H29" t="str">
        <x:v>Emma Leroy</x:v>
      </x:c>
      <x:c r="I29" t="str">
        <x:v>En attente</x:v>
      </x:c>
    </x:row>
    <x:row r="30">
      <x:c r="A30" t="str">
        <x:v>VEN-026</x:v>
      </x:c>
      <x:c r="B30" s="28" t="n">
        <x:v>46117</x:v>
      </x:c>
      <x:c r="C30" t="str">
        <x:v>Système Pro</x:v>
      </x:c>
      <x:c r="D30" t="str">
        <x:v>Formation</x:v>
      </x:c>
      <x:c r="E30" s="26" t="n">
        <x:v>12668</x:v>
      </x:c>
      <x:c r="F30" s="26" t="n">
        <x:v>8866</x:v>
      </x:c>
      <x:c r="G30" s="26" t="n">
        <x:f>E30-F30</x:f>
        <x:v>3802</x:v>
      </x:c>
      <x:c r="H30" t="str">
        <x:v>Emma Leroy</x:v>
      </x:c>
      <x:c r="I30" t="str">
        <x:v>En attente</x:v>
      </x:c>
    </x:row>
    <x:row r="31">
      <x:c r="A31" t="str">
        <x:v>VEN-027</x:v>
      </x:c>
      <x:c r="B31" s="28" t="n">
        <x:v>46038</x:v>
      </x:c>
      <x:c r="C31" t="str">
        <x:v>Agence Lumière</x:v>
      </x:c>
      <x:c r="D31" t="str">
        <x:v>Licence annuelle</x:v>
      </x:c>
      <x:c r="E31" s="26" t="n">
        <x:v>14587</x:v>
      </x:c>
      <x:c r="F31" s="26" t="n">
        <x:v>6098</x:v>
      </x:c>
      <x:c r="G31" s="26" t="n">
        <x:f>E31-F31</x:f>
        <x:v>8489</x:v>
      </x:c>
      <x:c r="H31" t="str">
        <x:v>Emma Leroy</x:v>
      </x:c>
      <x:c r="I31" t="str">
        <x:v>Facturée</x:v>
      </x:c>
    </x:row>
    <x:row r="32">
      <x:c r="A32" t="str">
        <x:v>VEN-028</x:v>
      </x:c>
      <x:c r="B32" s="28" t="n">
        <x:v>46046</x:v>
      </x:c>
      <x:c r="C32" t="str">
        <x:v>DataNova</x:v>
      </x:c>
      <x:c r="D32" t="str">
        <x:v>Licence annuelle</x:v>
      </x:c>
      <x:c r="E32" s="26" t="n">
        <x:v>21853</x:v>
      </x:c>
      <x:c r="F32" s="26" t="n">
        <x:v>10365</x:v>
      </x:c>
      <x:c r="G32" s="26" t="n">
        <x:f>E32-F32</x:f>
        <x:v>11488</x:v>
      </x:c>
      <x:c r="H32" t="str">
        <x:v>Lucas Dubois</x:v>
      </x:c>
      <x:c r="I32" t="str">
        <x:v>En attente</x:v>
      </x:c>
    </x:row>
    <x:row r="33">
      <x:c r="A33" t="str">
        <x:v>VEN-029</x:v>
      </x:c>
      <x:c r="B33" s="28" t="n">
        <x:v>46113</x:v>
      </x:c>
      <x:c r="C33" t="str">
        <x:v>Atelier Gourmet</x:v>
      </x:c>
      <x:c r="D33" t="str">
        <x:v>Formation</x:v>
      </x:c>
      <x:c r="E33" s="26" t="n">
        <x:v>14406</x:v>
      </x:c>
      <x:c r="F33" s="26" t="n">
        <x:v>7883</x:v>
      </x:c>
      <x:c r="G33" s="26" t="n">
        <x:f>E33-F33</x:f>
        <x:v>6523</x:v>
      </x:c>
      <x:c r="H33" t="str">
        <x:v>Sophie Bernard</x:v>
      </x:c>
      <x:c r="I33" t="str">
        <x:v>En attente</x:v>
      </x:c>
    </x:row>
    <x:row r="34">
      <x:c r="A34" t="str">
        <x:v>VEN-030</x:v>
      </x:c>
      <x:c r="B34" s="28" t="n">
        <x:v>46182</x:v>
      </x:c>
      <x:c r="C34" t="str">
        <x:v>Azur Immobilier</x:v>
      </x:c>
      <x:c r="D34" t="str">
        <x:v>Formation</x:v>
      </x:c>
      <x:c r="E34" s="26" t="n">
        <x:v>11535</x:v>
      </x:c>
      <x:c r="F34" s="26" t="n">
        <x:v>7744</x:v>
      </x:c>
      <x:c r="G34" s="26" t="n">
        <x:f>E34-F34</x:f>
        <x:v>3791</x:v>
      </x:c>
      <x:c r="H34" t="str">
        <x:v>Camille Moreau</x:v>
      </x:c>
      <x:c r="I34" t="str">
        <x:v>Payée</x:v>
      </x:c>
    </x:row>
  </x:sheetData>
  <x:conditionalFormatting sqref="G5:G34">
    <x:cfRule type="dataBar" priority="1">
      <x:dataBar>
        <x:cfvo type="min"/>
        <x:cfvo type="max"/>
        <x:color rgb="FF2E8B57"/>
      </x:dataBar>
      <x:extLst>
        <x:ext xmlns:x14="http://schemas.microsoft.com/office/spreadsheetml/2009/9/main" uri="{B025F937-C7B1-47D3-B67F-A62EFF666E3E}">
          <x14:id>{71C9F130-7F38-51D4-E4DF-E92927440DF6}</x14:id>
        </x:ext>
      </x:extLst>
    </x:cfRule>
  </x:conditionalFormatting>
  <x:pageMargins left="0.7" right="0.7" top="0.75" bottom="0.75" header="0.3" footer="0.3"/>
  <x:extLst>
    <x:ext xmlns:x14="http://schemas.microsoft.com/office/spreadsheetml/2009/9/main" xmlns:xm="http://schemas.microsoft.com/office/excel/2006/main" uri="{78C0D931-6437-407d-A8EE-F0AAD7539E65}">
      <x14:conditionalFormattings>
        <x14:conditionalFormatting>
          <x14:cfRule type="dataBar" priority="1" id="{71C9F130-7F38-51D4-E4DF-E92927440DF6}">
            <x14:dataBar gradient="1">
              <x14:cfvo type="min"/>
              <x14:cfvo type="max"/>
              <x14:fillColor rgb="FF2E8B57"/>
            </x14:dataBar>
          </x14:cfRule>
          <xm:sqref>G5:G34</xm:sqref>
        </x14:conditionalFormatting>
      </x14:conditionalFormattings>
    </x:ext>
  </x:extLst>
</x:worksheet>
</file>

<file path=xl/worksheets/sheet9.xml><?xml version="1.0" encoding="utf-8"?>
<x:worksheet xmlns:x="http://schemas.openxmlformats.org/spreadsheetml/2006/main">
  <x:sheetFormatPr defaultRowHeight="15"/>
  <x:cols>
    <x:col min="1" max="1" width="16" hidden="0" customWidth="1"/>
    <x:col min="2" max="2" width="16" hidden="0" customWidth="1"/>
    <x:col min="3" max="3" width="16" hidden="0" customWidth="1"/>
    <x:col min="4" max="4" width="16" hidden="0" customWidth="1"/>
    <x:col min="5" max="5" width="16" hidden="0" customWidth="1"/>
    <x:col min="6" max="6" width="16" hidden="0" customWidth="1"/>
    <x:col min="7" max="7" width="16" hidden="0" customWidth="1"/>
    <x:col min="8" max="8" width="16" hidden="0" customWidth="1"/>
    <x:col min="9" max="9" width="16" hidden="0" customWidth="1"/>
    <x:col min="10" max="10" width="16" hidden="0" customWidth="1"/>
    <x:col min="11" max="11" width="16" hidden="0" customWidth="1"/>
  </x:cols>
  <x:sheetData>
    <x:row r="1" ht="30" customHeight="1">
      <x:c r="A1" s="4" t="str">
        <x:v>PARAMÈTRES CRM</x:v>
      </x:c>
      <x:c r="B1" s="4" t="str"/>
      <x:c r="C1" s="4" t="str"/>
      <x:c r="D1" s="4" t="str"/>
      <x:c r="E1" s="4" t="str"/>
      <x:c r="F1" s="4" t="str"/>
      <x:c r="G1" s="4" t="str"/>
      <x:c r="H1" s="4" t="str"/>
    </x:row>
    <x:row r="2" ht="22" customHeight="1">
      <x:c r="A2" s="10" t="str">
        <x:v>Listes déroulantes et classifications</x:v>
      </x:c>
      <x:c r="B2" s="10" t="str"/>
      <x:c r="C2" s="10" t="str"/>
      <x:c r="D2" s="10" t="str"/>
      <x:c r="E2" s="10" t="str"/>
      <x:c r="F2" s="10" t="str"/>
      <x:c r="G2" s="10" t="str"/>
      <x:c r="H2" s="10" t="str"/>
    </x:row>
    <x:row r="4">
      <x:c r="A4" s="22" t="str">
        <x:v>Statuts contact</x:v>
      </x:c>
      <x:c r="B4" s="22" t="str">
        <x:v>Étapes pipeline</x:v>
      </x:c>
      <x:c r="C4" s="22" t="str">
        <x:v>Priorités</x:v>
      </x:c>
      <x:c r="D4" s="22" t="str">
        <x:v>Sources</x:v>
      </x:c>
      <x:c r="E4" s="22" t="str">
        <x:v>Responsables</x:v>
      </x:c>
      <x:c r="F4" s="22" t="str">
        <x:v>Secteurs</x:v>
      </x:c>
      <x:c r="G4" s="22" t="str">
        <x:v>Types activité</x:v>
      </x:c>
    </x:row>
    <x:row r="5">
      <x:c r="A5" t="str">
        <x:v>Prospect</x:v>
      </x:c>
      <x:c r="B5" t="str">
        <x:v>Prospect</x:v>
      </x:c>
      <x:c r="C5" t="str">
        <x:v>Haute</x:v>
      </x:c>
      <x:c r="D5" t="str">
        <x:v>Site web</x:v>
      </x:c>
      <x:c r="E5" t="str">
        <x:v>Julien Martin</x:v>
      </x:c>
      <x:c r="F5" t="str">
        <x:v>Informatique</x:v>
      </x:c>
      <x:c r="G5" t="str">
        <x:v>Appel</x:v>
      </x:c>
    </x:row>
    <x:row r="6">
      <x:c r="A6" t="str">
        <x:v>Client</x:v>
      </x:c>
      <x:c r="B6" t="str">
        <x:v>Qualification</x:v>
      </x:c>
      <x:c r="C6" t="str">
        <x:v>Moyenne</x:v>
      </x:c>
      <x:c r="D6" t="str">
        <x:v>LinkedIn</x:v>
      </x:c>
      <x:c r="E6" t="str">
        <x:v>Sophie Bernard</x:v>
      </x:c>
      <x:c r="F6" t="str">
        <x:v>Conseil</x:v>
      </x:c>
      <x:c r="G6" t="str">
        <x:v>Email</x:v>
      </x:c>
    </x:row>
    <x:row r="7">
      <x:c r="A7" t="str">
        <x:v>Partenaire</x:v>
      </x:c>
      <x:c r="B7" t="str">
        <x:v>Premier contact</x:v>
      </x:c>
      <x:c r="C7" t="str">
        <x:v>Basse</x:v>
      </x:c>
      <x:c r="D7" t="str">
        <x:v>Salon</x:v>
      </x:c>
      <x:c r="E7" t="str">
        <x:v>Lucas Dubois</x:v>
      </x:c>
      <x:c r="F7" t="str">
        <x:v>Industrie</x:v>
      </x:c>
      <x:c r="G7" t="str">
        <x:v>Réunion</x:v>
      </x:c>
    </x:row>
    <x:row r="8">
      <x:c r="A8" t="str">
        <x:v>Inactif</x:v>
      </x:c>
      <x:c r="B8" t="str">
        <x:v>Démonstration</x:v>
      </x:c>
      <x:c r="C8" t="str"/>
      <x:c r="D8" t="str">
        <x:v>Recommandation</x:v>
      </x:c>
      <x:c r="E8" t="str">
        <x:v>Camille Moreau</x:v>
      </x:c>
      <x:c r="F8" t="str">
        <x:v>Immobilier</x:v>
      </x:c>
      <x:c r="G8" t="str">
        <x:v>Visioconférence</x:v>
      </x:c>
    </x:row>
    <x:row r="9">
      <x:c r="A9" t="str"/>
      <x:c r="B9" t="str">
        <x:v>Proposition</x:v>
      </x:c>
      <x:c r="C9" t="str"/>
      <x:c r="D9" t="str">
        <x:v>Google Ads</x:v>
      </x:c>
      <x:c r="E9" t="str">
        <x:v>Thomas Petit</x:v>
      </x:c>
      <x:c r="F9" t="str">
        <x:v>Santé</x:v>
      </x:c>
      <x:c r="G9" t="str">
        <x:v>Relance</x:v>
      </x:c>
    </x:row>
    <x:row r="10">
      <x:c r="A10" t="str"/>
      <x:c r="B10" t="str">
        <x:v>Négociation</x:v>
      </x:c>
      <x:c r="C10" t="str"/>
      <x:c r="D10" t="str">
        <x:v>Campagne email</x:v>
      </x:c>
      <x:c r="E10" t="str">
        <x:v>Emma Leroy</x:v>
      </x:c>
      <x:c r="F10" t="str">
        <x:v>Finance</x:v>
      </x:c>
      <x:c r="G10" t="str">
        <x:v>Note</x:v>
      </x:c>
    </x:row>
    <x:row r="11">
      <x:c r="A11" t="str"/>
      <x:c r="B11" t="str">
        <x:v>Gagnée</x:v>
      </x:c>
      <x:c r="C11" t="str"/>
      <x:c r="D11" t="str">
        <x:v>Prospection</x:v>
      </x:c>
      <x:c r="E11" t="str"/>
      <x:c r="F11" t="str">
        <x:v>Marketing</x:v>
      </x:c>
      <x:c r="G11" t="str"/>
    </x:row>
    <x:row r="12">
      <x:c r="A12" t="str"/>
      <x:c r="B12" t="str">
        <x:v>Perdue</x:v>
      </x:c>
      <x:c r="C12" t="str"/>
      <x:c r="D12" t="str"/>
      <x:c r="E12" t="str"/>
      <x:c r="F12" t="str">
        <x:v>Commerce</x:v>
      </x:c>
      <x:c r="G12" t="str"/>
    </x:row>
  </x:sheetData>
  <x:pageMargins left="0.7" right="0.7" top="0.75" bottom="0.75" header="0.3" footer="0.3"/>
</x:worksheet>
</file>

<file path=xl/worksheets/sheet10.xml><?xml version="1.0" encoding="utf-8"?>
<x:worksheet xmlns:x="http://schemas.openxmlformats.org/spreadsheetml/2006/main">
  <x:sheetFormatPr defaultRowHeight="15"/>
  <x:cols>
    <x:col min="1" max="1" width="90" hidden="0" customWidth="1"/>
    <x:col min="2" max="2" width="16" hidden="0" customWidth="1"/>
    <x:col min="3" max="3" width="16" hidden="0" customWidth="1"/>
    <x:col min="4" max="4" width="16" hidden="0" customWidth="1"/>
    <x:col min="5" max="5" width="16" hidden="0" customWidth="1"/>
    <x:col min="6" max="6" width="16" hidden="0" customWidth="1"/>
    <x:col min="7" max="7" width="16" hidden="0" customWidth="1"/>
    <x:col min="8" max="8" width="16" hidden="0" customWidth="1"/>
    <x:col min="9" max="9" width="16" hidden="0" customWidth="1"/>
    <x:col min="10" max="10" width="16" hidden="0" customWidth="1"/>
    <x:col min="11" max="11" width="16" hidden="0" customWidth="1"/>
  </x:cols>
  <x:sheetData>
    <x:row r="1" ht="30" customHeight="1">
      <x:c r="A1" s="4" t="str">
        <x:v>GUIDE D'UTILISATION</x:v>
      </x:c>
      <x:c r="B1" s="4" t="str"/>
      <x:c r="C1" s="4" t="str"/>
      <x:c r="D1" s="4" t="str"/>
      <x:c r="E1" s="4" t="str"/>
      <x:c r="F1" s="4" t="str"/>
      <x:c r="G1" s="4" t="str"/>
      <x:c r="H1" s="4" t="str"/>
    </x:row>
    <x:row r="2" ht="22" customHeight="1">
      <x:c r="A2" s="10" t="str">
        <x:v>Mode d'emploi rapide</x:v>
      </x:c>
      <x:c r="B2" s="10" t="str"/>
      <x:c r="C2" s="10" t="str"/>
      <x:c r="D2" s="10" t="str"/>
      <x:c r="E2" s="10" t="str"/>
      <x:c r="F2" s="10" t="str"/>
      <x:c r="G2" s="10" t="str"/>
      <x:c r="H2" s="10" t="str"/>
    </x:row>
    <x:row r="4">
      <x:c r="A4" s="30" t="str">
        <x:v>1. Renseignez vos contacts et entreprises dans les feuilles dédiées.</x:v>
      </x:c>
    </x:row>
    <x:row r="5">
      <x:c r="A5" s="30" t="str">
        <x:v>2. Ajoutez chaque opportunité commerciale dans la feuille Opportunités.</x:v>
      </x:c>
    </x:row>
    <x:row r="6">
      <x:c r="A6" s="30" t="str">
        <x:v>3. Mettez à jour l'étape du pipeline pour suivre l'avancement.</x:v>
      </x:c>
    </x:row>
    <x:row r="7">
      <x:c r="A7" s="30" t="str">
        <x:v>4. Enregistrez les appels, emails et réunions dans Activités.</x:v>
      </x:c>
    </x:row>
    <x:row r="8">
      <x:c r="A8" s="30" t="str">
        <x:v>5. Utilisez Agenda pour préparer les prochaines relances.</x:v>
      </x:c>
    </x:row>
    <x:row r="9">
      <x:c r="A9" s="30" t="str">
        <x:v>6. Saisissez les ventes afin d'alimenter le chiffre d'affaires et la marge.</x:v>
      </x:c>
    </x:row>
    <x:row r="10">
      <x:c r="A10" s="30" t="str">
        <x:v>7. Consultez le Tableau de Bord pour piloter votre activité commerciale.</x:v>
      </x:c>
    </x:row>
    <x:row r="11">
      <x:c r="A11" s="30" t="str">
        <x:v>8. Adaptez les listes dans Paramètres selon votre organisation.</x:v>
      </x:c>
    </x:row>
  </x:sheetData>
  <x:pageMargins left="0.7" right="0.7" top="0.75" bottom="0.75" header="0.3" footer="0.3"/>
</x:worksheet>
</file>